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obrova_lf\Desktop\контингент\Мониторинг 2020-2021\Для сайта\"/>
    </mc:Choice>
  </mc:AlternateContent>
  <bookViews>
    <workbookView xWindow="0" yWindow="0" windowWidth="28800" windowHeight="12030"/>
  </bookViews>
  <sheets>
    <sheet name="2020-21" sheetId="1" r:id="rId1"/>
    <sheet name="о.к." sheetId="2" r:id="rId2"/>
    <sheet name="окт" sheetId="3" r:id="rId3"/>
    <sheet name="1м" sheetId="4" r:id="rId4"/>
    <sheet name="о.к.1" sheetId="5" r:id="rId5"/>
    <sheet name="окт1" sheetId="6" r:id="rId6"/>
    <sheet name="1м1" sheetId="7" r:id="rId7"/>
  </sheets>
  <externalReferences>
    <externalReference r:id="rId8"/>
  </externalReferences>
  <definedNames>
    <definedName name="_54.00.00_Изобразительное_и_прикладные_виды_искусств">'[1]!ППССЗ+ППКРС'!$BH$102:$BH$131</definedName>
    <definedName name="_xlnm._FilterDatabase" localSheetId="6" hidden="1">'1м1'!$A$1:$F$21</definedName>
    <definedName name="_xlnm._FilterDatabase" localSheetId="4" hidden="1">о.к.1!$A$3:$G$26</definedName>
    <definedName name="_xlnm._FilterDatabase" localSheetId="5" hidden="1">окт1!$A$17:$F$21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8" i="1" l="1"/>
  <c r="Q75" i="1"/>
  <c r="Q73" i="1"/>
  <c r="Q69" i="1"/>
  <c r="Q110" i="1" l="1"/>
  <c r="Q111" i="1" s="1"/>
  <c r="Q105" i="1"/>
  <c r="Q94" i="1"/>
  <c r="Q66" i="1"/>
  <c r="Q64" i="1"/>
  <c r="Q58" i="1"/>
  <c r="Q53" i="1"/>
  <c r="Q48" i="1"/>
  <c r="Q45" i="1"/>
  <c r="Q37" i="1"/>
  <c r="Q33" i="1"/>
  <c r="Q28" i="1"/>
  <c r="Q18" i="1"/>
  <c r="Q14" i="1"/>
  <c r="Q12" i="1"/>
  <c r="P110" i="1" l="1"/>
  <c r="P105" i="1"/>
  <c r="P94" i="1"/>
  <c r="P78" i="1"/>
  <c r="P75" i="1"/>
  <c r="P81" i="1" s="1"/>
  <c r="P73" i="1"/>
  <c r="P69" i="1"/>
  <c r="P66" i="1"/>
  <c r="P64" i="1"/>
  <c r="P58" i="1"/>
  <c r="P53" i="1"/>
  <c r="P48" i="1"/>
  <c r="P45" i="1"/>
  <c r="P37" i="1"/>
  <c r="P33" i="1"/>
  <c r="P28" i="1"/>
  <c r="P18" i="1"/>
  <c r="P14" i="1"/>
  <c r="P12" i="1"/>
  <c r="P79" i="1" s="1"/>
  <c r="P80" i="1" l="1"/>
  <c r="P82" i="1" s="1"/>
  <c r="O110" i="1"/>
  <c r="O111" i="1" s="1"/>
  <c r="O105" i="1"/>
  <c r="O94" i="1" l="1"/>
  <c r="O95" i="1" s="1"/>
  <c r="O78" i="1"/>
  <c r="O75" i="1"/>
  <c r="O73" i="1"/>
  <c r="O69" i="1"/>
  <c r="O66" i="1"/>
  <c r="O64" i="1"/>
  <c r="O58" i="1"/>
  <c r="O53" i="1"/>
  <c r="O48" i="1"/>
  <c r="O45" i="1"/>
  <c r="O37" i="1"/>
  <c r="O33" i="1"/>
  <c r="O28" i="1"/>
  <c r="O18" i="1"/>
  <c r="O14" i="1"/>
  <c r="O12" i="1"/>
  <c r="O80" i="1" l="1"/>
  <c r="O79" i="1"/>
  <c r="N110" i="1"/>
  <c r="N111" i="1" s="1"/>
  <c r="N105" i="1"/>
  <c r="N94" i="1"/>
  <c r="N78" i="1"/>
  <c r="N75" i="1"/>
  <c r="N73" i="1"/>
  <c r="N69" i="1"/>
  <c r="N66" i="1"/>
  <c r="N64" i="1"/>
  <c r="N58" i="1"/>
  <c r="N53" i="1"/>
  <c r="N48" i="1"/>
  <c r="N45" i="1"/>
  <c r="N37" i="1"/>
  <c r="N33" i="1"/>
  <c r="N28" i="1"/>
  <c r="N18" i="1"/>
  <c r="N14" i="1"/>
  <c r="N12" i="1"/>
  <c r="N79" i="1" s="1"/>
  <c r="M94" i="1" l="1"/>
  <c r="M78" i="1"/>
  <c r="M75" i="1"/>
  <c r="M73" i="1"/>
  <c r="M69" i="1"/>
  <c r="M66" i="1"/>
  <c r="M64" i="1"/>
  <c r="M58" i="1"/>
  <c r="M53" i="1"/>
  <c r="M48" i="1"/>
  <c r="M45" i="1"/>
  <c r="M37" i="1"/>
  <c r="M33" i="1"/>
  <c r="M18" i="1"/>
  <c r="M14" i="1"/>
  <c r="M12" i="1"/>
  <c r="M79" i="1" s="1"/>
  <c r="L110" i="1" l="1"/>
  <c r="L105" i="1"/>
  <c r="L94" i="1"/>
  <c r="L78" i="1"/>
  <c r="L75" i="1"/>
  <c r="L73" i="1"/>
  <c r="L69" i="1"/>
  <c r="L66" i="1"/>
  <c r="L64" i="1"/>
  <c r="L58" i="1"/>
  <c r="L53" i="1"/>
  <c r="L48" i="1"/>
  <c r="L45" i="1"/>
  <c r="L37" i="1"/>
  <c r="L33" i="1"/>
  <c r="L28" i="1"/>
  <c r="L18" i="1"/>
  <c r="L14" i="1"/>
  <c r="L12" i="1" l="1"/>
  <c r="F22" i="6" l="1"/>
  <c r="K29" i="3"/>
  <c r="F15" i="6"/>
  <c r="K17" i="3"/>
  <c r="K29" i="2"/>
  <c r="K33" i="4"/>
  <c r="K24" i="4"/>
  <c r="K32" i="4"/>
  <c r="K36" i="2"/>
  <c r="K28" i="3"/>
  <c r="T111" i="1" l="1"/>
  <c r="S111" i="1"/>
  <c r="R111" i="1"/>
  <c r="P111" i="1"/>
  <c r="L111" i="1"/>
  <c r="K111" i="1"/>
  <c r="J111" i="1"/>
  <c r="I111" i="1"/>
  <c r="T110" i="1"/>
  <c r="S110" i="1"/>
  <c r="R110" i="1"/>
  <c r="M110" i="1"/>
  <c r="K110" i="1"/>
  <c r="J110" i="1"/>
  <c r="I110" i="1"/>
  <c r="T105" i="1"/>
  <c r="S105" i="1"/>
  <c r="R105" i="1"/>
  <c r="M105" i="1"/>
  <c r="K105" i="1"/>
  <c r="J105" i="1"/>
  <c r="I105" i="1"/>
  <c r="T95" i="1"/>
  <c r="S95" i="1"/>
  <c r="R95" i="1"/>
  <c r="T94" i="1"/>
  <c r="S94" i="1"/>
  <c r="R94" i="1"/>
  <c r="I95" i="1"/>
  <c r="K94" i="1"/>
  <c r="J94" i="1"/>
  <c r="I94" i="1"/>
  <c r="S82" i="1"/>
  <c r="T81" i="1"/>
  <c r="T82" i="1" s="1"/>
  <c r="S81" i="1"/>
  <c r="R81" i="1"/>
  <c r="Q81" i="1"/>
  <c r="O81" i="1"/>
  <c r="N81" i="1"/>
  <c r="M81" i="1"/>
  <c r="L81" i="1"/>
  <c r="T80" i="1"/>
  <c r="S80" i="1"/>
  <c r="R80" i="1"/>
  <c r="Q80" i="1"/>
  <c r="L80" i="1"/>
  <c r="T79" i="1"/>
  <c r="S79" i="1"/>
  <c r="R79" i="1"/>
  <c r="R82" i="1" s="1"/>
  <c r="Q79" i="1"/>
  <c r="O82" i="1"/>
  <c r="L79" i="1"/>
  <c r="K81" i="1"/>
  <c r="I81" i="1"/>
  <c r="K80" i="1"/>
  <c r="J80" i="1"/>
  <c r="I80" i="1"/>
  <c r="K79" i="1"/>
  <c r="J79" i="1"/>
  <c r="I79" i="1"/>
  <c r="T78" i="1"/>
  <c r="S78" i="1"/>
  <c r="R78" i="1"/>
  <c r="K78" i="1"/>
  <c r="J78" i="1"/>
  <c r="J81" i="1" s="1"/>
  <c r="I78" i="1"/>
  <c r="T75" i="1"/>
  <c r="S75" i="1"/>
  <c r="R75" i="1"/>
  <c r="K75" i="1"/>
  <c r="J75" i="1"/>
  <c r="I75" i="1"/>
  <c r="T73" i="1"/>
  <c r="S73" i="1"/>
  <c r="R73" i="1"/>
  <c r="K73" i="1"/>
  <c r="J73" i="1"/>
  <c r="I73" i="1"/>
  <c r="T69" i="1"/>
  <c r="S69" i="1"/>
  <c r="R69" i="1"/>
  <c r="K69" i="1"/>
  <c r="J69" i="1"/>
  <c r="I69" i="1"/>
  <c r="T66" i="1"/>
  <c r="S66" i="1"/>
  <c r="R66" i="1"/>
  <c r="K66" i="1"/>
  <c r="J66" i="1"/>
  <c r="I66" i="1"/>
  <c r="T64" i="1"/>
  <c r="S64" i="1"/>
  <c r="R64" i="1"/>
  <c r="K64" i="1"/>
  <c r="J64" i="1"/>
  <c r="I64" i="1"/>
  <c r="T58" i="1"/>
  <c r="S58" i="1"/>
  <c r="R58" i="1"/>
  <c r="K58" i="1"/>
  <c r="J58" i="1"/>
  <c r="I58" i="1"/>
  <c r="T53" i="1"/>
  <c r="S53" i="1"/>
  <c r="R53" i="1"/>
  <c r="K53" i="1"/>
  <c r="J53" i="1"/>
  <c r="I53" i="1"/>
  <c r="T48" i="1"/>
  <c r="S48" i="1"/>
  <c r="R48" i="1"/>
  <c r="K48" i="1"/>
  <c r="J48" i="1"/>
  <c r="I48" i="1"/>
  <c r="T45" i="1"/>
  <c r="S45" i="1"/>
  <c r="R45" i="1"/>
  <c r="T37" i="1"/>
  <c r="S37" i="1"/>
  <c r="R37" i="1"/>
  <c r="K37" i="1"/>
  <c r="J37" i="1"/>
  <c r="I37" i="1"/>
  <c r="T33" i="1"/>
  <c r="S33" i="1"/>
  <c r="R33" i="1"/>
  <c r="K33" i="1"/>
  <c r="J33" i="1"/>
  <c r="I33" i="1"/>
  <c r="I28" i="1"/>
  <c r="J28" i="1"/>
  <c r="K28" i="1"/>
  <c r="T28" i="1"/>
  <c r="S28" i="1"/>
  <c r="R28" i="1"/>
  <c r="N80" i="1"/>
  <c r="T18" i="1"/>
  <c r="S18" i="1"/>
  <c r="R18" i="1"/>
  <c r="K18" i="1"/>
  <c r="J18" i="1"/>
  <c r="I18" i="1"/>
  <c r="T14" i="1"/>
  <c r="S14" i="1"/>
  <c r="R14" i="1"/>
  <c r="K14" i="1"/>
  <c r="J14" i="1"/>
  <c r="I14" i="1"/>
  <c r="T12" i="1"/>
  <c r="S12" i="1"/>
  <c r="R12" i="1"/>
  <c r="K12" i="1"/>
  <c r="J12" i="1"/>
  <c r="I12" i="1"/>
  <c r="K45" i="1"/>
  <c r="J45" i="1"/>
  <c r="I45" i="1"/>
  <c r="Q82" i="1" l="1"/>
  <c r="Q95" i="1" s="1"/>
  <c r="P95" i="1"/>
  <c r="M111" i="1"/>
  <c r="N82" i="1"/>
  <c r="N95" i="1" s="1"/>
  <c r="L82" i="1"/>
  <c r="L95" i="1" s="1"/>
  <c r="J82" i="1"/>
  <c r="J95" i="1" s="1"/>
  <c r="K82" i="1"/>
  <c r="K95" i="1" s="1"/>
  <c r="I82" i="1"/>
  <c r="M28" i="1"/>
  <c r="M80" i="1" s="1"/>
  <c r="M82" i="1" s="1"/>
  <c r="M95" i="1" s="1"/>
</calcChain>
</file>

<file path=xl/sharedStrings.xml><?xml version="1.0" encoding="utf-8"?>
<sst xmlns="http://schemas.openxmlformats.org/spreadsheetml/2006/main" count="702" uniqueCount="157">
  <si>
    <t>Укрупненная группа</t>
  </si>
  <si>
    <t xml:space="preserve">Специальности, профессии </t>
  </si>
  <si>
    <t>Базовый уровень</t>
  </si>
  <si>
    <t>Срок обучения</t>
  </si>
  <si>
    <t>Год зачисления</t>
  </si>
  <si>
    <t>Форма обучения</t>
  </si>
  <si>
    <t>Курс</t>
  </si>
  <si>
    <t>Группа</t>
  </si>
  <si>
    <t>01.09.2020 г.</t>
  </si>
  <si>
    <t>01.10.2020 г.</t>
  </si>
  <si>
    <t>01.11.2020г.</t>
  </si>
  <si>
    <t xml:space="preserve">Реализация основных профессиональных образовательных программ - программ среднего профессионального образования (подготовка квалифицированных рабочих, служащих) </t>
  </si>
  <si>
    <t>43.00.00 Сервис и туризм</t>
  </si>
  <si>
    <t>ООО</t>
  </si>
  <si>
    <t>3г. 10 мес.</t>
  </si>
  <si>
    <t>очная</t>
  </si>
  <si>
    <t>П-301</t>
  </si>
  <si>
    <t>43.01.09      "Повар-кондитер"</t>
  </si>
  <si>
    <t>П-302</t>
  </si>
  <si>
    <t>П-303</t>
  </si>
  <si>
    <t>П-201</t>
  </si>
  <si>
    <t>П-202</t>
  </si>
  <si>
    <t>П-101</t>
  </si>
  <si>
    <t>П-102</t>
  </si>
  <si>
    <t>Итого</t>
  </si>
  <si>
    <t>23.00.00 Техника и технологии наземного транспорта</t>
  </si>
  <si>
    <t>23.01.03 Автомеханик</t>
  </si>
  <si>
    <t>А-310</t>
  </si>
  <si>
    <t>08.00.00 Техника и технологии строительства</t>
  </si>
  <si>
    <t>08.01.07 Мастер общестроительных работ</t>
  </si>
  <si>
    <t>2г.10 мес.</t>
  </si>
  <si>
    <t>МР-111</t>
  </si>
  <si>
    <t>МР-211</t>
  </si>
  <si>
    <t>08.01.08 Мастер отделочных  строительных работ</t>
  </si>
  <si>
    <t>МСР-311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</si>
  <si>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основного общего образования</t>
  </si>
  <si>
    <t>38.00.00 Экономика и управление</t>
  </si>
  <si>
    <t>38.02.04  Коммерция (по отраслям)</t>
  </si>
  <si>
    <t>2г. 10 мес.</t>
  </si>
  <si>
    <t>К-305</t>
  </si>
  <si>
    <t>К-105</t>
  </si>
  <si>
    <t>38.02.06 Финансы</t>
  </si>
  <si>
    <t>2 г.10 мес.</t>
  </si>
  <si>
    <t>Ф-308</t>
  </si>
  <si>
    <t>Ф-109</t>
  </si>
  <si>
    <t>38.02.01 Экономика и бухгалтерский учет (по отраслям)</t>
  </si>
  <si>
    <t>Б-203</t>
  </si>
  <si>
    <t>38.02.03. Операцеонная деятельность в логистике</t>
  </si>
  <si>
    <t>ОД-214</t>
  </si>
  <si>
    <t>ОД-314</t>
  </si>
  <si>
    <t>09.00.00 Информатика и вычислительная техника</t>
  </si>
  <si>
    <t>09.02.05 "Прикладная информатика (по отраслям)"</t>
  </si>
  <si>
    <t>И-404</t>
  </si>
  <si>
    <t>09.02.07 "Информационные системы и программирование"</t>
  </si>
  <si>
    <t>3 г.10 мес.</t>
  </si>
  <si>
    <t>ИС-106</t>
  </si>
  <si>
    <t>ИС-206</t>
  </si>
  <si>
    <t>ИС-306</t>
  </si>
  <si>
    <t>40.00.00 Юриспруденция</t>
  </si>
  <si>
    <t>40.02.02 "Правоохранительная деятельность"</t>
  </si>
  <si>
    <t>3 г.6 мес.</t>
  </si>
  <si>
    <t>ПД-407</t>
  </si>
  <si>
    <t>ПД-307</t>
  </si>
  <si>
    <t>ПД-207</t>
  </si>
  <si>
    <t>43.02.02 Парикмахерское искусство</t>
  </si>
  <si>
    <t>2 г. 10 мес.</t>
  </si>
  <si>
    <t>ПИ-315</t>
  </si>
  <si>
    <t>ПИ-215</t>
  </si>
  <si>
    <t>ПИ-115</t>
  </si>
  <si>
    <t>43.02.14  Гостиничное дело</t>
  </si>
  <si>
    <t>ГД-108</t>
  </si>
  <si>
    <t>ГД-208</t>
  </si>
  <si>
    <t>43.02.03 Стилистика и  искусство визажа</t>
  </si>
  <si>
    <t>СТ-209</t>
  </si>
  <si>
    <t>19.00.00 Промышленная экология и биотехнологии</t>
  </si>
  <si>
    <t>19.02.10 Технология продукции общественного питания</t>
  </si>
  <si>
    <t>ТП-401</t>
  </si>
  <si>
    <t>ТП-402</t>
  </si>
  <si>
    <t>23.02.01 Организация перевозок и управление на транспорте (по видам)</t>
  </si>
  <si>
    <t>ОП-313</t>
  </si>
  <si>
    <t>ОП-213</t>
  </si>
  <si>
    <t>54.00.00 Изобразительное и прикладные виды искусств</t>
  </si>
  <si>
    <t>54.02.01 Дизайн (по отраслям)</t>
  </si>
  <si>
    <t>Д-116</t>
  </si>
  <si>
    <t>Д-316</t>
  </si>
  <si>
    <t>Д-216</t>
  </si>
  <si>
    <t>08.02.01 Строительство и эксплуатация зданий и сооружений</t>
  </si>
  <si>
    <t>СЗ-112</t>
  </si>
  <si>
    <t>СЗ-212</t>
  </si>
  <si>
    <t>1701/1</t>
  </si>
  <si>
    <t>СЗ-312</t>
  </si>
  <si>
    <t>46.00.00 История и археология</t>
  </si>
  <si>
    <t>46.02.01 Документационное обеспечение управления и архивоведение</t>
  </si>
  <si>
    <t>ДОУ-217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</si>
  <si>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среднего общего образования</t>
  </si>
  <si>
    <t>40.02.02 Правоохранительная деятельность</t>
  </si>
  <si>
    <t>СОО</t>
  </si>
  <si>
    <t>2 г.6 мес.</t>
  </si>
  <si>
    <t>ПД-218</t>
  </si>
  <si>
    <t>ПКД-304</t>
  </si>
  <si>
    <t>ПКД-204</t>
  </si>
  <si>
    <t>ГД-309</t>
  </si>
  <si>
    <t>38.02.03. Операцинная деятельность в логистике</t>
  </si>
  <si>
    <t>2г.6 мес.</t>
  </si>
  <si>
    <t>заочная</t>
  </si>
  <si>
    <t>ОД-38</t>
  </si>
  <si>
    <t>19.02.10 "Технология продукции ОП"</t>
  </si>
  <si>
    <t>ТП-47</t>
  </si>
  <si>
    <t>ТП-38</t>
  </si>
  <si>
    <t>Итого по программам ПКРС  (очное)</t>
  </si>
  <si>
    <t>Итого по программам ПССЗ  (очное)</t>
  </si>
  <si>
    <t>Итого по программам ПССЗ  (заочное)</t>
  </si>
  <si>
    <t xml:space="preserve">Контингент обучающихся ПРОФЕССИОНАЛЬНОЙ ПОДГОТОВКИ  КУТТС  </t>
  </si>
  <si>
    <t xml:space="preserve">Адаптированная программа </t>
  </si>
  <si>
    <t>16185 Оператор швейного оборудования</t>
  </si>
  <si>
    <t>св-во</t>
  </si>
  <si>
    <t>1г.10мес.</t>
  </si>
  <si>
    <t>ПШ-22</t>
  </si>
  <si>
    <t xml:space="preserve">13450 Маляр </t>
  </si>
  <si>
    <t>ПМ-21</t>
  </si>
  <si>
    <t>15220 Облицовщик-плиточник</t>
  </si>
  <si>
    <t>ОП-23</t>
  </si>
  <si>
    <t xml:space="preserve">12680 Каменщик </t>
  </si>
  <si>
    <t>ПК-11</t>
  </si>
  <si>
    <t>ПШ-12</t>
  </si>
  <si>
    <t>11695 Горничная</t>
  </si>
  <si>
    <t>ПГ-13</t>
  </si>
  <si>
    <t>ПМ-14</t>
  </si>
  <si>
    <t>ВСЕГО контингент (бюджет)</t>
  </si>
  <si>
    <t>Контингент КУТТС  уч.год  (обучение по договору об оказании платных образовательных услуг)</t>
  </si>
  <si>
    <t>ПД-47</t>
  </si>
  <si>
    <t>ПД-37</t>
  </si>
  <si>
    <t>ПД-17</t>
  </si>
  <si>
    <t>3г. 6 мес.</t>
  </si>
  <si>
    <t>ПД-107</t>
  </si>
  <si>
    <t>ОД-114</t>
  </si>
  <si>
    <t>ОД-124</t>
  </si>
  <si>
    <t xml:space="preserve">Контингент КУТТС   на 2020-2021 уч.год </t>
  </si>
  <si>
    <t>К-205</t>
  </si>
  <si>
    <t>43.02.15 Поварское и кондитерское дело</t>
  </si>
  <si>
    <t>УП</t>
  </si>
  <si>
    <t xml:space="preserve">Профессия </t>
  </si>
  <si>
    <t>01.12.2020г.</t>
  </si>
  <si>
    <t>01.01.2021г.</t>
  </si>
  <si>
    <t>01.02.2021г.</t>
  </si>
  <si>
    <t>01.03.2021г.</t>
  </si>
  <si>
    <t>01.04.2021г.</t>
  </si>
  <si>
    <t>01.05.2021г.</t>
  </si>
  <si>
    <t>01.06.2021г.</t>
  </si>
  <si>
    <t>01.07.2021г.</t>
  </si>
  <si>
    <t>01.08.2021г.</t>
  </si>
  <si>
    <t xml:space="preserve">Итого </t>
  </si>
  <si>
    <t>Всего  студентов СПО</t>
  </si>
  <si>
    <t>ВСЕГО контингент (договоры ПОУ) СПО</t>
  </si>
  <si>
    <t>ВСЕГО:</t>
  </si>
  <si>
    <t>з/о</t>
  </si>
  <si>
    <t>з/з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</si>
</sst>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/>
    <xf numFmtId="0" fontId="1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2" borderId="1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1" fillId="7" borderId="16" xfId="0" applyFont="1" applyFill="1" applyBorder="1"/>
    <xf numFmtId="0" fontId="7" fillId="7" borderId="18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/>
    </xf>
    <xf numFmtId="0" fontId="5" fillId="0" borderId="0" xfId="0" applyFont="1"/>
    <xf numFmtId="0" fontId="10" fillId="8" borderId="30" xfId="0" applyFont="1" applyFill="1" applyBorder="1" applyAlignment="1">
      <alignment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Alignment="1"/>
    <xf numFmtId="0" fontId="1" fillId="2" borderId="12" xfId="0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" fillId="0" borderId="12" xfId="0" applyFont="1" applyBorder="1"/>
    <xf numFmtId="0" fontId="2" fillId="5" borderId="1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0" borderId="13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11" borderId="0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wrapText="1"/>
    </xf>
    <xf numFmtId="0" fontId="2" fillId="5" borderId="34" xfId="0" applyFont="1" applyFill="1" applyBorder="1" applyAlignment="1">
      <alignment horizontal="center" wrapText="1"/>
    </xf>
    <xf numFmtId="0" fontId="2" fillId="5" borderId="35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7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brova_lf/Documents/&#1084;&#1086;&#1080;%20&#1076;&#1086;&#1082;&#1091;&#1084;&#1077;&#1085;&#1090;&#1099;/&#1043;&#1086;&#1089;.%20&#1079;&#1072;&#1082;&#1072;&#1079;/&#1043;&#1047;%202018,19,20/&#1086;&#1090;&#1095;&#1077;&#1090;&#1099;/&#1086;&#1073;&#1097;&#1072;&#1103;/&#1060;&#1086;&#1088;&#1084;&#1072;%20&#1076;&#1083;&#1103;%20&#1088;&#1072;&#1089;&#1095;&#1077;&#1090;&#1072;%20&#1082;&#1086;&#1085;&#1090;&#1080;&#1085;&#1075;&#1077;&#1085;&#1090;&#1072;%20&#1076;&#1083;&#1103;%20&#1054;&#1054;%20(&#1057;&#1055;&#1054;)%201%20&#1082;&#1074;&#1072;&#1088;&#1090;&#1072;&#1083;%20&#1050;&#1059;&#1058;&#1057;%20&#1048;%20&#1046;&#1050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СН_ОБЩЕОБР"/>
      <sheetName val="!ППССЗ+ППКРС"/>
      <sheetName val="!ПРОФОБУЧЕНИЕ"/>
      <sheetName val="!ДОПы"/>
      <sheetName val="!ПИТАНИЕ"/>
    </sheetNames>
    <sheetDataSet>
      <sheetData sheetId="0"/>
      <sheetData sheetId="1">
        <row r="102">
          <cell r="BH102" t="str">
            <v>07.00.00 Архитектура</v>
          </cell>
        </row>
        <row r="103">
          <cell r="BH103" t="str">
            <v>08.00.00 Техника и технологии строительства</v>
          </cell>
        </row>
        <row r="104">
          <cell r="BH104" t="str">
            <v>09.00.00 Информатика и вычислительная техника</v>
          </cell>
        </row>
        <row r="105">
          <cell r="BH105" t="str">
            <v>10.00.00 Информационная безопасность</v>
          </cell>
        </row>
        <row r="106">
          <cell r="BH106" t="str">
            <v>11.00.00 Электроника, радиотехника и системы связи</v>
          </cell>
        </row>
        <row r="107">
          <cell r="BH107" t="str">
            <v>12.00.00 Фотоника, приборостроение, оптические и биотехнические системы и технологии</v>
          </cell>
        </row>
        <row r="108">
          <cell r="BH108" t="str">
            <v>13.00.00 Электро- и теплоэнергетика</v>
          </cell>
        </row>
        <row r="109">
          <cell r="BH109" t="str">
            <v>15.00.00 Машиностроение</v>
          </cell>
        </row>
        <row r="110">
          <cell r="BH110" t="str">
            <v>18.00.00 Химические технологии</v>
          </cell>
        </row>
        <row r="111">
          <cell r="BH111" t="str">
            <v>19.00.00 Промышленная экология и биотехнологии</v>
          </cell>
        </row>
        <row r="112">
          <cell r="BH112" t="str">
            <v>20.00.00 Техносферная безопасность и природообустройство</v>
          </cell>
        </row>
        <row r="113">
          <cell r="BH113" t="str">
            <v>21.00.00 Прикладная геология, горное дело, нефтегазовое дело и геодезия</v>
          </cell>
        </row>
        <row r="114">
          <cell r="BH114" t="str">
            <v>22.00.00 Технологии материалов</v>
          </cell>
        </row>
        <row r="115">
          <cell r="BH115" t="str">
            <v>23.00.00 Техника и технологии наземного транспорта</v>
          </cell>
        </row>
        <row r="116">
          <cell r="BH116" t="str">
            <v>24.00.00 Авиационная и ракетно-космическая техника</v>
          </cell>
        </row>
        <row r="117">
          <cell r="BH117" t="str">
            <v>27.00.00 Управление в технических системах</v>
          </cell>
        </row>
        <row r="118">
          <cell r="BH118" t="str">
            <v>29.00.00 Технологии легкой промышленности</v>
          </cell>
        </row>
        <row r="119">
          <cell r="BH119" t="str">
            <v>35.00.00 Сельское, лесное и рыбное хозяйство</v>
          </cell>
        </row>
        <row r="120">
          <cell r="BH120" t="str">
            <v>36.00.00 Ветеринария и зоотехния</v>
          </cell>
        </row>
        <row r="121">
          <cell r="BH121" t="str">
            <v>38.00.00 Экономика и управление</v>
          </cell>
        </row>
        <row r="122">
          <cell r="BH122" t="str">
            <v>39.00.00 Социология и социальная работа</v>
          </cell>
        </row>
        <row r="123">
          <cell r="BH123" t="str">
            <v>40.00.00 Юриспруденция</v>
          </cell>
        </row>
        <row r="124">
          <cell r="BH124" t="str">
            <v>42.00.00 Средства массовой информации и информационно-библиотечное дело</v>
          </cell>
        </row>
        <row r="125">
          <cell r="BH125" t="str">
            <v>43.00.00 Сервис и туризм</v>
          </cell>
        </row>
        <row r="126">
          <cell r="BH126" t="str">
            <v>44.00.00 Образование и педагогические науки</v>
          </cell>
        </row>
        <row r="127">
          <cell r="BH127" t="str">
            <v>46.00.00 История и археология</v>
          </cell>
        </row>
        <row r="128">
          <cell r="BH128" t="str">
            <v>49.00.00 Физическая культура и спорт</v>
          </cell>
        </row>
        <row r="129">
          <cell r="BH129" t="str">
            <v>51.00.00 Культуроведение и социокультурные проекты</v>
          </cell>
        </row>
        <row r="130">
          <cell r="BH130" t="str">
            <v>53.00.00 Музыкальное искусство</v>
          </cell>
        </row>
        <row r="131">
          <cell r="BH131" t="str">
            <v>54.00.00 Изобразительное и прикладные виды искусств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2"/>
  <sheetViews>
    <sheetView tabSelected="1" topLeftCell="A97" workbookViewId="0">
      <selection activeCell="Q69" sqref="Q69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291" t="s">
        <v>137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20" ht="17.25" customHeight="1" x14ac:dyDescent="0.25">
      <c r="A2" s="272" t="s">
        <v>0</v>
      </c>
      <c r="B2" s="274" t="s">
        <v>1</v>
      </c>
      <c r="C2" s="237" t="s">
        <v>2</v>
      </c>
      <c r="D2" s="237" t="s">
        <v>3</v>
      </c>
      <c r="E2" s="237" t="s">
        <v>4</v>
      </c>
      <c r="F2" s="237" t="s">
        <v>5</v>
      </c>
      <c r="G2" s="269" t="s">
        <v>6</v>
      </c>
      <c r="H2" s="269" t="s">
        <v>7</v>
      </c>
      <c r="I2" s="279" t="s">
        <v>8</v>
      </c>
      <c r="J2" s="279" t="s">
        <v>9</v>
      </c>
      <c r="K2" s="237" t="s">
        <v>10</v>
      </c>
      <c r="L2" s="237" t="s">
        <v>142</v>
      </c>
      <c r="M2" s="237" t="s">
        <v>143</v>
      </c>
      <c r="N2" s="237" t="s">
        <v>144</v>
      </c>
      <c r="O2" s="237" t="s">
        <v>145</v>
      </c>
      <c r="P2" s="237" t="s">
        <v>146</v>
      </c>
      <c r="Q2" s="237" t="s">
        <v>147</v>
      </c>
      <c r="R2" s="237" t="s">
        <v>148</v>
      </c>
      <c r="S2" s="237" t="s">
        <v>149</v>
      </c>
      <c r="T2" s="237" t="s">
        <v>150</v>
      </c>
    </row>
    <row r="3" spans="1:20" ht="27" customHeight="1" x14ac:dyDescent="0.25">
      <c r="A3" s="273"/>
      <c r="B3" s="275"/>
      <c r="C3" s="271"/>
      <c r="D3" s="271"/>
      <c r="E3" s="238"/>
      <c r="F3" s="271"/>
      <c r="G3" s="263"/>
      <c r="H3" s="278"/>
      <c r="I3" s="280"/>
      <c r="J3" s="280"/>
      <c r="K3" s="238"/>
      <c r="L3" s="238"/>
      <c r="M3" s="238"/>
      <c r="N3" s="238"/>
      <c r="O3" s="238"/>
      <c r="P3" s="238"/>
      <c r="Q3" s="238"/>
      <c r="R3" s="238"/>
      <c r="S3" s="238"/>
      <c r="T3" s="238"/>
    </row>
    <row r="4" spans="1:20" ht="39" customHeight="1" x14ac:dyDescent="0.25">
      <c r="A4" s="276" t="s">
        <v>11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0" ht="16.5" customHeight="1" x14ac:dyDescent="0.25">
      <c r="A5" s="261" t="s">
        <v>12</v>
      </c>
      <c r="B5" s="2"/>
      <c r="C5" s="263" t="s">
        <v>13</v>
      </c>
      <c r="D5" s="238" t="s">
        <v>14</v>
      </c>
      <c r="E5" s="238">
        <v>2018</v>
      </c>
      <c r="F5" s="238" t="s">
        <v>15</v>
      </c>
      <c r="G5" s="3">
        <v>3</v>
      </c>
      <c r="H5" s="4" t="s">
        <v>16</v>
      </c>
      <c r="I5" s="5">
        <v>20</v>
      </c>
      <c r="J5" s="5">
        <v>20</v>
      </c>
      <c r="K5" s="5">
        <v>20</v>
      </c>
      <c r="L5" s="5">
        <v>20</v>
      </c>
      <c r="M5" s="5">
        <v>20</v>
      </c>
      <c r="N5" s="5">
        <v>20</v>
      </c>
      <c r="O5" s="5">
        <v>20</v>
      </c>
      <c r="P5" s="220">
        <v>19</v>
      </c>
      <c r="Q5" s="230">
        <v>19</v>
      </c>
      <c r="R5" s="131"/>
      <c r="S5" s="131"/>
      <c r="T5" s="131"/>
    </row>
    <row r="6" spans="1:20" ht="16.5" customHeight="1" x14ac:dyDescent="0.25">
      <c r="A6" s="261"/>
      <c r="B6" s="263" t="s">
        <v>17</v>
      </c>
      <c r="C6" s="263"/>
      <c r="D6" s="238"/>
      <c r="E6" s="238"/>
      <c r="F6" s="238"/>
      <c r="G6" s="6">
        <v>3</v>
      </c>
      <c r="H6" s="7" t="s">
        <v>18</v>
      </c>
      <c r="I6" s="13">
        <v>23</v>
      </c>
      <c r="J6" s="13">
        <v>23</v>
      </c>
      <c r="K6" s="13">
        <v>22</v>
      </c>
      <c r="L6" s="13">
        <v>21</v>
      </c>
      <c r="M6" s="13">
        <v>20</v>
      </c>
      <c r="N6" s="13">
        <v>20</v>
      </c>
      <c r="O6" s="13">
        <v>22</v>
      </c>
      <c r="P6" s="13">
        <v>22</v>
      </c>
      <c r="Q6" s="13">
        <v>22</v>
      </c>
      <c r="R6" s="67"/>
      <c r="S6" s="67"/>
      <c r="T6" s="67"/>
    </row>
    <row r="7" spans="1:20" ht="16.5" customHeight="1" x14ac:dyDescent="0.25">
      <c r="A7" s="261"/>
      <c r="B7" s="263"/>
      <c r="C7" s="263"/>
      <c r="D7" s="238"/>
      <c r="E7" s="281"/>
      <c r="F7" s="238"/>
      <c r="G7" s="6">
        <v>3</v>
      </c>
      <c r="H7" s="14" t="s">
        <v>19</v>
      </c>
      <c r="I7" s="13">
        <v>20</v>
      </c>
      <c r="J7" s="13">
        <v>19</v>
      </c>
      <c r="K7" s="13">
        <v>19</v>
      </c>
      <c r="L7" s="13">
        <v>19</v>
      </c>
      <c r="M7" s="13">
        <v>19</v>
      </c>
      <c r="N7" s="13">
        <v>19</v>
      </c>
      <c r="O7" s="13">
        <v>19</v>
      </c>
      <c r="P7" s="13">
        <v>19</v>
      </c>
      <c r="Q7" s="13">
        <v>19</v>
      </c>
      <c r="R7" s="67"/>
      <c r="S7" s="67"/>
      <c r="T7" s="67"/>
    </row>
    <row r="8" spans="1:20" ht="16.5" customHeight="1" x14ac:dyDescent="0.25">
      <c r="A8" s="261"/>
      <c r="B8" s="263"/>
      <c r="C8" s="263"/>
      <c r="D8" s="238"/>
      <c r="E8" s="238">
        <v>2019</v>
      </c>
      <c r="F8" s="238"/>
      <c r="G8" s="6">
        <v>2</v>
      </c>
      <c r="H8" s="7" t="s">
        <v>20</v>
      </c>
      <c r="I8" s="13">
        <v>24</v>
      </c>
      <c r="J8" s="13">
        <v>24</v>
      </c>
      <c r="K8" s="13">
        <v>24</v>
      </c>
      <c r="L8" s="13">
        <v>24</v>
      </c>
      <c r="M8" s="13">
        <v>24</v>
      </c>
      <c r="N8" s="13">
        <v>25</v>
      </c>
      <c r="O8" s="13">
        <v>24</v>
      </c>
      <c r="P8" s="13">
        <v>24</v>
      </c>
      <c r="Q8" s="13">
        <v>24</v>
      </c>
      <c r="R8" s="67"/>
      <c r="S8" s="67"/>
      <c r="T8" s="67"/>
    </row>
    <row r="9" spans="1:20" ht="16.5" customHeight="1" x14ac:dyDescent="0.25">
      <c r="A9" s="261"/>
      <c r="B9" s="263"/>
      <c r="C9" s="263"/>
      <c r="D9" s="238"/>
      <c r="E9" s="238"/>
      <c r="F9" s="238"/>
      <c r="G9" s="16">
        <v>2</v>
      </c>
      <c r="H9" s="17" t="s">
        <v>21</v>
      </c>
      <c r="I9" s="13">
        <v>24</v>
      </c>
      <c r="J9" s="13">
        <v>23</v>
      </c>
      <c r="K9" s="13">
        <v>23</v>
      </c>
      <c r="L9" s="13">
        <v>23</v>
      </c>
      <c r="M9" s="13">
        <v>23</v>
      </c>
      <c r="N9" s="13">
        <v>23</v>
      </c>
      <c r="O9" s="13">
        <v>22</v>
      </c>
      <c r="P9" s="13">
        <v>22</v>
      </c>
      <c r="Q9" s="13">
        <v>22</v>
      </c>
      <c r="R9" s="67"/>
      <c r="S9" s="67"/>
      <c r="T9" s="67"/>
    </row>
    <row r="10" spans="1:20" ht="16.5" customHeight="1" x14ac:dyDescent="0.25">
      <c r="A10" s="261"/>
      <c r="B10" s="263"/>
      <c r="C10" s="263"/>
      <c r="D10" s="238"/>
      <c r="E10" s="237">
        <v>2020</v>
      </c>
      <c r="F10" s="238"/>
      <c r="G10" s="6">
        <v>1</v>
      </c>
      <c r="H10" s="7" t="s">
        <v>22</v>
      </c>
      <c r="I10" s="62">
        <v>25</v>
      </c>
      <c r="J10" s="13">
        <v>25</v>
      </c>
      <c r="K10" s="13">
        <v>25</v>
      </c>
      <c r="L10" s="13">
        <v>25</v>
      </c>
      <c r="M10" s="13">
        <v>25</v>
      </c>
      <c r="N10" s="13">
        <v>25</v>
      </c>
      <c r="O10" s="13">
        <v>25</v>
      </c>
      <c r="P10" s="13">
        <v>25</v>
      </c>
      <c r="Q10" s="13">
        <v>24</v>
      </c>
      <c r="R10" s="67"/>
      <c r="S10" s="67"/>
      <c r="T10" s="67"/>
    </row>
    <row r="11" spans="1:20" ht="16.5" customHeight="1" thickBot="1" x14ac:dyDescent="0.3">
      <c r="A11" s="261"/>
      <c r="B11" s="299"/>
      <c r="C11" s="263"/>
      <c r="D11" s="238"/>
      <c r="E11" s="238"/>
      <c r="F11" s="238"/>
      <c r="G11" s="16">
        <v>1</v>
      </c>
      <c r="H11" s="17" t="s">
        <v>23</v>
      </c>
      <c r="I11" s="65">
        <v>25</v>
      </c>
      <c r="J11" s="24">
        <v>25</v>
      </c>
      <c r="K11" s="24">
        <v>25</v>
      </c>
      <c r="L11" s="24">
        <v>25</v>
      </c>
      <c r="M11" s="24">
        <v>25</v>
      </c>
      <c r="N11" s="24">
        <v>25</v>
      </c>
      <c r="O11" s="24">
        <v>24</v>
      </c>
      <c r="P11" s="24">
        <v>25</v>
      </c>
      <c r="Q11" s="24">
        <v>25</v>
      </c>
      <c r="R11" s="67"/>
      <c r="S11" s="67"/>
      <c r="T11" s="67"/>
    </row>
    <row r="12" spans="1:20" ht="29.25" customHeight="1" thickBot="1" x14ac:dyDescent="0.3">
      <c r="A12" s="245" t="s">
        <v>24</v>
      </c>
      <c r="B12" s="246"/>
      <c r="C12" s="246"/>
      <c r="D12" s="246"/>
      <c r="E12" s="246"/>
      <c r="F12" s="246"/>
      <c r="G12" s="246"/>
      <c r="H12" s="247"/>
      <c r="I12" s="29">
        <f t="shared" ref="I12:N12" si="0">SUM(I5:I11)</f>
        <v>161</v>
      </c>
      <c r="J12" s="29">
        <f t="shared" si="0"/>
        <v>159</v>
      </c>
      <c r="K12" s="29">
        <f t="shared" si="0"/>
        <v>158</v>
      </c>
      <c r="L12" s="29">
        <f t="shared" si="0"/>
        <v>157</v>
      </c>
      <c r="M12" s="29">
        <f t="shared" si="0"/>
        <v>156</v>
      </c>
      <c r="N12" s="29">
        <f t="shared" si="0"/>
        <v>157</v>
      </c>
      <c r="O12" s="29">
        <f t="shared" ref="O12:P12" si="1">SUM(O5:O11)</f>
        <v>156</v>
      </c>
      <c r="P12" s="29">
        <f t="shared" si="1"/>
        <v>156</v>
      </c>
      <c r="Q12" s="29">
        <f t="shared" ref="Q12" si="2">SUM(Q5:Q11)</f>
        <v>155</v>
      </c>
      <c r="R12" s="49">
        <f t="shared" ref="Q12:T12" si="3">SUM(R5:R11)</f>
        <v>0</v>
      </c>
      <c r="S12" s="49">
        <f t="shared" si="3"/>
        <v>0</v>
      </c>
      <c r="T12" s="133">
        <f t="shared" si="3"/>
        <v>0</v>
      </c>
    </row>
    <row r="13" spans="1:20" ht="48.75" customHeight="1" thickBot="1" x14ac:dyDescent="0.3">
      <c r="A13" s="32" t="s">
        <v>25</v>
      </c>
      <c r="B13" s="2" t="s">
        <v>26</v>
      </c>
      <c r="C13" s="2"/>
      <c r="D13" s="33"/>
      <c r="E13" s="33">
        <v>2018</v>
      </c>
      <c r="F13" s="33"/>
      <c r="G13" s="16">
        <v>3</v>
      </c>
      <c r="H13" s="14" t="s">
        <v>27</v>
      </c>
      <c r="I13" s="35">
        <v>22</v>
      </c>
      <c r="J13" s="35">
        <v>22</v>
      </c>
      <c r="K13" s="36">
        <v>22</v>
      </c>
      <c r="L13" s="163">
        <v>22</v>
      </c>
      <c r="M13" s="202">
        <v>22</v>
      </c>
      <c r="N13" s="208">
        <v>22</v>
      </c>
      <c r="O13" s="214">
        <v>21</v>
      </c>
      <c r="P13" s="221">
        <v>21</v>
      </c>
      <c r="Q13" s="227">
        <v>19</v>
      </c>
      <c r="R13" s="67"/>
      <c r="S13" s="67"/>
      <c r="T13" s="67"/>
    </row>
    <row r="14" spans="1:20" ht="25.5" customHeight="1" thickBot="1" x14ac:dyDescent="0.3">
      <c r="A14" s="245" t="s">
        <v>24</v>
      </c>
      <c r="B14" s="246"/>
      <c r="C14" s="246"/>
      <c r="D14" s="246"/>
      <c r="E14" s="246"/>
      <c r="F14" s="246"/>
      <c r="G14" s="246"/>
      <c r="H14" s="247"/>
      <c r="I14" s="29">
        <f>SUM(I13)</f>
        <v>22</v>
      </c>
      <c r="J14" s="29">
        <f t="shared" ref="J14:T14" si="4">SUM(J13)</f>
        <v>22</v>
      </c>
      <c r="K14" s="29">
        <f t="shared" si="4"/>
        <v>22</v>
      </c>
      <c r="L14" s="29">
        <f t="shared" ref="L14:M14" si="5">SUM(L13)</f>
        <v>22</v>
      </c>
      <c r="M14" s="29">
        <f t="shared" si="5"/>
        <v>22</v>
      </c>
      <c r="N14" s="29">
        <f t="shared" ref="N14:O14" si="6">SUM(N13)</f>
        <v>22</v>
      </c>
      <c r="O14" s="29">
        <f t="shared" si="6"/>
        <v>21</v>
      </c>
      <c r="P14" s="29">
        <f t="shared" ref="P14:Q14" si="7">SUM(P13)</f>
        <v>21</v>
      </c>
      <c r="Q14" s="29">
        <f t="shared" si="7"/>
        <v>19</v>
      </c>
      <c r="R14" s="49">
        <f t="shared" si="4"/>
        <v>0</v>
      </c>
      <c r="S14" s="49">
        <f t="shared" si="4"/>
        <v>0</v>
      </c>
      <c r="T14" s="133">
        <f t="shared" si="4"/>
        <v>0</v>
      </c>
    </row>
    <row r="15" spans="1:20" s="45" customFormat="1" ht="25.5" customHeight="1" x14ac:dyDescent="0.25">
      <c r="A15" s="298" t="s">
        <v>28</v>
      </c>
      <c r="B15" s="263" t="s">
        <v>29</v>
      </c>
      <c r="C15" s="263" t="s">
        <v>13</v>
      </c>
      <c r="D15" s="238" t="s">
        <v>30</v>
      </c>
      <c r="E15" s="38">
        <v>2020</v>
      </c>
      <c r="F15" s="238" t="s">
        <v>15</v>
      </c>
      <c r="G15" s="39">
        <v>1</v>
      </c>
      <c r="H15" s="40" t="s">
        <v>31</v>
      </c>
      <c r="I15" s="43">
        <v>25</v>
      </c>
      <c r="J15" s="43">
        <v>25</v>
      </c>
      <c r="K15" s="44">
        <v>25</v>
      </c>
      <c r="L15" s="44">
        <v>25</v>
      </c>
      <c r="M15" s="44">
        <v>25</v>
      </c>
      <c r="N15" s="44">
        <v>25</v>
      </c>
      <c r="O15" s="44">
        <v>25</v>
      </c>
      <c r="P15" s="44">
        <v>25</v>
      </c>
      <c r="Q15" s="44">
        <v>25</v>
      </c>
      <c r="R15" s="110"/>
      <c r="S15" s="110"/>
      <c r="T15" s="110"/>
    </row>
    <row r="16" spans="1:20" ht="17.25" customHeight="1" x14ac:dyDescent="0.25">
      <c r="A16" s="261"/>
      <c r="B16" s="270"/>
      <c r="C16" s="263"/>
      <c r="D16" s="238"/>
      <c r="E16" s="46">
        <v>2019</v>
      </c>
      <c r="F16" s="238"/>
      <c r="G16" s="6">
        <v>2</v>
      </c>
      <c r="H16" s="20" t="s">
        <v>32</v>
      </c>
      <c r="I16" s="11">
        <v>23</v>
      </c>
      <c r="J16" s="11">
        <v>25</v>
      </c>
      <c r="K16" s="8">
        <v>25</v>
      </c>
      <c r="L16" s="8">
        <v>25</v>
      </c>
      <c r="M16" s="8">
        <v>25</v>
      </c>
      <c r="N16" s="8">
        <v>25</v>
      </c>
      <c r="O16" s="8">
        <v>25</v>
      </c>
      <c r="P16" s="8">
        <v>25</v>
      </c>
      <c r="Q16" s="8">
        <v>25</v>
      </c>
      <c r="R16" s="67"/>
      <c r="S16" s="67"/>
      <c r="T16" s="67"/>
    </row>
    <row r="17" spans="1:20" ht="33" customHeight="1" thickBot="1" x14ac:dyDescent="0.3">
      <c r="A17" s="261"/>
      <c r="B17" s="47" t="s">
        <v>33</v>
      </c>
      <c r="C17" s="263"/>
      <c r="D17" s="238"/>
      <c r="E17" s="33">
        <v>2018</v>
      </c>
      <c r="F17" s="238"/>
      <c r="G17" s="16">
        <v>3</v>
      </c>
      <c r="H17" s="20" t="s">
        <v>34</v>
      </c>
      <c r="I17" s="22">
        <v>20</v>
      </c>
      <c r="J17" s="22">
        <v>17</v>
      </c>
      <c r="K17" s="21">
        <v>17</v>
      </c>
      <c r="L17" s="161">
        <v>17</v>
      </c>
      <c r="M17" s="204">
        <v>17</v>
      </c>
      <c r="N17" s="206">
        <v>17</v>
      </c>
      <c r="O17" s="212">
        <v>17</v>
      </c>
      <c r="P17" s="223">
        <v>14</v>
      </c>
      <c r="Q17" s="225">
        <v>14</v>
      </c>
      <c r="R17" s="67"/>
      <c r="S17" s="67"/>
      <c r="T17" s="67"/>
    </row>
    <row r="18" spans="1:20" ht="27" customHeight="1" x14ac:dyDescent="0.3">
      <c r="A18" s="264" t="s">
        <v>24</v>
      </c>
      <c r="B18" s="265"/>
      <c r="C18" s="265"/>
      <c r="D18" s="265"/>
      <c r="E18" s="265"/>
      <c r="F18" s="265"/>
      <c r="G18" s="265"/>
      <c r="H18" s="266"/>
      <c r="I18" s="49">
        <f t="shared" ref="I18:N18" si="8">SUM(I15:I17)</f>
        <v>68</v>
      </c>
      <c r="J18" s="49">
        <f t="shared" si="8"/>
        <v>67</v>
      </c>
      <c r="K18" s="48">
        <f t="shared" si="8"/>
        <v>67</v>
      </c>
      <c r="L18" s="48">
        <f t="shared" si="8"/>
        <v>67</v>
      </c>
      <c r="M18" s="48">
        <f t="shared" si="8"/>
        <v>67</v>
      </c>
      <c r="N18" s="48">
        <f t="shared" si="8"/>
        <v>67</v>
      </c>
      <c r="O18" s="48">
        <f t="shared" ref="O18:P18" si="9">SUM(O15:O17)</f>
        <v>67</v>
      </c>
      <c r="P18" s="48">
        <f t="shared" si="9"/>
        <v>64</v>
      </c>
      <c r="Q18" s="48">
        <f t="shared" ref="Q18" si="10">SUM(Q15:Q17)</f>
        <v>64</v>
      </c>
      <c r="R18" s="90">
        <f t="shared" ref="Q18:T18" si="11">SUM(R15:R17)</f>
        <v>0</v>
      </c>
      <c r="S18" s="90">
        <f t="shared" si="11"/>
        <v>0</v>
      </c>
      <c r="T18" s="90">
        <f t="shared" si="11"/>
        <v>0</v>
      </c>
    </row>
    <row r="19" spans="1:20" ht="35.25" customHeight="1" x14ac:dyDescent="0.25">
      <c r="A19" s="239" t="s">
        <v>35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1:20" ht="19.5" customHeight="1" x14ac:dyDescent="0.25">
      <c r="A20" s="238" t="s">
        <v>36</v>
      </c>
      <c r="B20" s="263" t="s">
        <v>37</v>
      </c>
      <c r="C20" s="238" t="s">
        <v>13</v>
      </c>
      <c r="D20" s="238" t="s">
        <v>38</v>
      </c>
      <c r="E20" s="46">
        <v>2018</v>
      </c>
      <c r="F20" s="238" t="s">
        <v>15</v>
      </c>
      <c r="G20" s="3">
        <v>3</v>
      </c>
      <c r="H20" s="3" t="s">
        <v>39</v>
      </c>
      <c r="I20" s="51">
        <v>25</v>
      </c>
      <c r="J20" s="51">
        <v>25</v>
      </c>
      <c r="K20" s="50">
        <v>23</v>
      </c>
      <c r="L20" s="164">
        <v>23</v>
      </c>
      <c r="M20" s="203">
        <v>23</v>
      </c>
      <c r="N20" s="209">
        <v>23</v>
      </c>
      <c r="O20" s="215">
        <v>23</v>
      </c>
      <c r="P20" s="222">
        <v>23</v>
      </c>
      <c r="Q20" s="228">
        <v>22</v>
      </c>
      <c r="R20" s="67"/>
      <c r="S20" s="67"/>
      <c r="T20" s="67"/>
    </row>
    <row r="21" spans="1:20" ht="16.5" customHeight="1" x14ac:dyDescent="0.25">
      <c r="A21" s="238"/>
      <c r="B21" s="263"/>
      <c r="C21" s="238"/>
      <c r="D21" s="238"/>
      <c r="E21" s="53">
        <v>2019</v>
      </c>
      <c r="F21" s="238"/>
      <c r="G21" s="6">
        <v>2</v>
      </c>
      <c r="H21" s="9" t="s">
        <v>138</v>
      </c>
      <c r="I21" s="13">
        <v>24</v>
      </c>
      <c r="J21" s="11">
        <v>24</v>
      </c>
      <c r="K21" s="8">
        <v>24</v>
      </c>
      <c r="L21" s="8">
        <v>24</v>
      </c>
      <c r="M21" s="8">
        <v>24</v>
      </c>
      <c r="N21" s="8">
        <v>24</v>
      </c>
      <c r="O21" s="8">
        <v>23</v>
      </c>
      <c r="P21" s="8">
        <v>23</v>
      </c>
      <c r="Q21" s="8">
        <v>23</v>
      </c>
      <c r="R21" s="67"/>
      <c r="S21" s="67"/>
      <c r="T21" s="67"/>
    </row>
    <row r="22" spans="1:20" ht="16.5" customHeight="1" x14ac:dyDescent="0.25">
      <c r="A22" s="238"/>
      <c r="B22" s="270"/>
      <c r="C22" s="281"/>
      <c r="D22" s="281"/>
      <c r="E22" s="53">
        <v>2020</v>
      </c>
      <c r="F22" s="281"/>
      <c r="G22" s="6">
        <v>1</v>
      </c>
      <c r="H22" s="9" t="s">
        <v>40</v>
      </c>
      <c r="I22" s="62">
        <v>25</v>
      </c>
      <c r="J22" s="11">
        <v>25</v>
      </c>
      <c r="K22" s="8">
        <v>25</v>
      </c>
      <c r="L22" s="8">
        <v>25</v>
      </c>
      <c r="M22" s="8">
        <v>25</v>
      </c>
      <c r="N22" s="8">
        <v>25</v>
      </c>
      <c r="O22" s="8">
        <v>25</v>
      </c>
      <c r="P22" s="8">
        <v>25</v>
      </c>
      <c r="Q22" s="8">
        <v>25</v>
      </c>
      <c r="R22" s="67"/>
      <c r="S22" s="67"/>
      <c r="T22" s="67"/>
    </row>
    <row r="23" spans="1:20" ht="16.5" customHeight="1" x14ac:dyDescent="0.25">
      <c r="A23" s="238"/>
      <c r="B23" s="269" t="s">
        <v>41</v>
      </c>
      <c r="C23" s="269" t="s">
        <v>13</v>
      </c>
      <c r="D23" s="269" t="s">
        <v>42</v>
      </c>
      <c r="E23" s="6">
        <v>2018</v>
      </c>
      <c r="F23" s="269" t="s">
        <v>15</v>
      </c>
      <c r="G23" s="6">
        <v>3</v>
      </c>
      <c r="H23" s="6" t="s">
        <v>43</v>
      </c>
      <c r="I23" s="62">
        <v>25</v>
      </c>
      <c r="J23" s="11">
        <v>25</v>
      </c>
      <c r="K23" s="8">
        <v>25</v>
      </c>
      <c r="L23" s="8">
        <v>25</v>
      </c>
      <c r="M23" s="8">
        <v>25</v>
      </c>
      <c r="N23" s="8">
        <v>25</v>
      </c>
      <c r="O23" s="8">
        <v>24</v>
      </c>
      <c r="P23" s="8">
        <v>22</v>
      </c>
      <c r="Q23" s="8">
        <v>21</v>
      </c>
      <c r="R23" s="67"/>
      <c r="S23" s="67"/>
      <c r="T23" s="67"/>
    </row>
    <row r="24" spans="1:20" ht="16.5" customHeight="1" x14ac:dyDescent="0.25">
      <c r="A24" s="238"/>
      <c r="B24" s="270"/>
      <c r="C24" s="270"/>
      <c r="D24" s="270"/>
      <c r="E24" s="6">
        <v>2020</v>
      </c>
      <c r="F24" s="270"/>
      <c r="G24" s="6">
        <v>1</v>
      </c>
      <c r="H24" s="6" t="s">
        <v>44</v>
      </c>
      <c r="I24" s="62">
        <v>25</v>
      </c>
      <c r="J24" s="11">
        <v>25</v>
      </c>
      <c r="K24" s="8">
        <v>25</v>
      </c>
      <c r="L24" s="8">
        <v>25</v>
      </c>
      <c r="M24" s="8">
        <v>25</v>
      </c>
      <c r="N24" s="8">
        <v>24</v>
      </c>
      <c r="O24" s="8">
        <v>24</v>
      </c>
      <c r="P24" s="8">
        <v>25</v>
      </c>
      <c r="Q24" s="8">
        <v>25</v>
      </c>
      <c r="R24" s="67"/>
      <c r="S24" s="67"/>
      <c r="T24" s="67"/>
    </row>
    <row r="25" spans="1:20" ht="36" customHeight="1" x14ac:dyDescent="0.25">
      <c r="A25" s="238"/>
      <c r="B25" s="6" t="s">
        <v>45</v>
      </c>
      <c r="C25" s="53" t="s">
        <v>13</v>
      </c>
      <c r="D25" s="53" t="s">
        <v>42</v>
      </c>
      <c r="E25" s="53">
        <v>2019</v>
      </c>
      <c r="F25" s="53" t="s">
        <v>15</v>
      </c>
      <c r="G25" s="6">
        <v>2</v>
      </c>
      <c r="H25" s="6" t="s">
        <v>46</v>
      </c>
      <c r="I25" s="11">
        <v>25</v>
      </c>
      <c r="J25" s="11">
        <v>25</v>
      </c>
      <c r="K25" s="8">
        <v>25</v>
      </c>
      <c r="L25" s="8">
        <v>25</v>
      </c>
      <c r="M25" s="8">
        <v>24</v>
      </c>
      <c r="N25" s="8">
        <v>24</v>
      </c>
      <c r="O25" s="8">
        <v>24</v>
      </c>
      <c r="P25" s="8">
        <v>24</v>
      </c>
      <c r="Q25" s="8">
        <v>23</v>
      </c>
      <c r="R25" s="67"/>
      <c r="S25" s="67"/>
      <c r="T25" s="67"/>
    </row>
    <row r="26" spans="1:20" ht="29.25" customHeight="1" x14ac:dyDescent="0.25">
      <c r="A26" s="238"/>
      <c r="B26" s="269" t="s">
        <v>47</v>
      </c>
      <c r="C26" s="237" t="s">
        <v>13</v>
      </c>
      <c r="D26" s="237" t="s">
        <v>42</v>
      </c>
      <c r="E26" s="6">
        <v>2019</v>
      </c>
      <c r="F26" s="263" t="s">
        <v>15</v>
      </c>
      <c r="G26" s="6">
        <v>2</v>
      </c>
      <c r="H26" s="6" t="s">
        <v>48</v>
      </c>
      <c r="I26" s="13">
        <v>23</v>
      </c>
      <c r="J26" s="11">
        <v>25</v>
      </c>
      <c r="K26" s="8">
        <v>25</v>
      </c>
      <c r="L26" s="8">
        <v>25</v>
      </c>
      <c r="M26" s="8">
        <v>25</v>
      </c>
      <c r="N26" s="8">
        <v>24</v>
      </c>
      <c r="O26" s="8">
        <v>24</v>
      </c>
      <c r="P26" s="8">
        <v>24</v>
      </c>
      <c r="Q26" s="8">
        <v>22</v>
      </c>
      <c r="R26" s="67"/>
      <c r="S26" s="67"/>
      <c r="T26" s="67"/>
    </row>
    <row r="27" spans="1:20" ht="28.5" customHeight="1" thickBot="1" x14ac:dyDescent="0.3">
      <c r="A27" s="238"/>
      <c r="B27" s="263"/>
      <c r="C27" s="238"/>
      <c r="D27" s="238"/>
      <c r="E27" s="16">
        <v>2018</v>
      </c>
      <c r="F27" s="263"/>
      <c r="G27" s="16">
        <v>3</v>
      </c>
      <c r="H27" s="16" t="s">
        <v>49</v>
      </c>
      <c r="I27" s="22">
        <v>25</v>
      </c>
      <c r="J27" s="22">
        <v>25</v>
      </c>
      <c r="K27" s="21">
        <v>25</v>
      </c>
      <c r="L27" s="161">
        <v>25</v>
      </c>
      <c r="M27" s="204">
        <v>25</v>
      </c>
      <c r="N27" s="206">
        <v>25</v>
      </c>
      <c r="O27" s="212">
        <v>25</v>
      </c>
      <c r="P27" s="223">
        <v>25</v>
      </c>
      <c r="Q27" s="225">
        <v>25</v>
      </c>
      <c r="R27" s="67"/>
      <c r="S27" s="67"/>
      <c r="T27" s="67"/>
    </row>
    <row r="28" spans="1:20" ht="29.25" customHeight="1" thickBot="1" x14ac:dyDescent="0.3">
      <c r="A28" s="245" t="s">
        <v>24</v>
      </c>
      <c r="B28" s="246"/>
      <c r="C28" s="246"/>
      <c r="D28" s="246"/>
      <c r="E28" s="246"/>
      <c r="F28" s="246"/>
      <c r="G28" s="246"/>
      <c r="H28" s="247"/>
      <c r="I28" s="29">
        <f t="shared" ref="I28:N28" si="12">SUM(I20:I27)</f>
        <v>197</v>
      </c>
      <c r="J28" s="29">
        <f t="shared" si="12"/>
        <v>199</v>
      </c>
      <c r="K28" s="28">
        <f t="shared" si="12"/>
        <v>197</v>
      </c>
      <c r="L28" s="28">
        <f t="shared" si="12"/>
        <v>197</v>
      </c>
      <c r="M28" s="28">
        <f t="shared" si="12"/>
        <v>196</v>
      </c>
      <c r="N28" s="28">
        <f t="shared" si="12"/>
        <v>194</v>
      </c>
      <c r="O28" s="28">
        <f t="shared" ref="O28:P28" si="13">SUM(O20:O27)</f>
        <v>192</v>
      </c>
      <c r="P28" s="28">
        <f t="shared" si="13"/>
        <v>191</v>
      </c>
      <c r="Q28" s="28">
        <f t="shared" ref="Q28" si="14">SUM(Q20:Q27)</f>
        <v>186</v>
      </c>
      <c r="R28" s="90">
        <f t="shared" ref="Q28:T28" si="15">SUM(R20:R27)</f>
        <v>0</v>
      </c>
      <c r="S28" s="90">
        <f t="shared" si="15"/>
        <v>0</v>
      </c>
      <c r="T28" s="90">
        <f t="shared" si="15"/>
        <v>0</v>
      </c>
    </row>
    <row r="29" spans="1:20" ht="36.75" customHeight="1" x14ac:dyDescent="0.25">
      <c r="A29" s="261" t="s">
        <v>50</v>
      </c>
      <c r="B29" s="56" t="s">
        <v>51</v>
      </c>
      <c r="C29" s="46" t="s">
        <v>13</v>
      </c>
      <c r="D29" s="46" t="s">
        <v>14</v>
      </c>
      <c r="E29" s="46">
        <v>2017</v>
      </c>
      <c r="F29" s="46" t="s">
        <v>15</v>
      </c>
      <c r="G29" s="3">
        <v>4</v>
      </c>
      <c r="H29" s="57" t="s">
        <v>52</v>
      </c>
      <c r="I29" s="51">
        <v>22</v>
      </c>
      <c r="J29" s="51">
        <v>22</v>
      </c>
      <c r="K29" s="52">
        <v>22</v>
      </c>
      <c r="L29" s="52">
        <v>22</v>
      </c>
      <c r="M29" s="52">
        <v>22</v>
      </c>
      <c r="N29" s="52">
        <v>22</v>
      </c>
      <c r="O29" s="52">
        <v>22</v>
      </c>
      <c r="P29" s="52">
        <v>21</v>
      </c>
      <c r="Q29" s="52">
        <v>21</v>
      </c>
      <c r="R29" s="67"/>
      <c r="S29" s="67"/>
      <c r="T29" s="67"/>
    </row>
    <row r="30" spans="1:20" ht="24.75" customHeight="1" x14ac:dyDescent="0.25">
      <c r="A30" s="261"/>
      <c r="B30" s="263" t="s">
        <v>53</v>
      </c>
      <c r="C30" s="237" t="s">
        <v>13</v>
      </c>
      <c r="D30" s="237" t="s">
        <v>54</v>
      </c>
      <c r="E30" s="53">
        <v>2020</v>
      </c>
      <c r="F30" s="237" t="s">
        <v>15</v>
      </c>
      <c r="G30" s="16">
        <v>1</v>
      </c>
      <c r="H30" s="58" t="s">
        <v>55</v>
      </c>
      <c r="I30" s="10">
        <v>25</v>
      </c>
      <c r="J30" s="11">
        <v>25</v>
      </c>
      <c r="K30" s="8">
        <v>25</v>
      </c>
      <c r="L30" s="8">
        <v>25</v>
      </c>
      <c r="M30" s="8">
        <v>25</v>
      </c>
      <c r="N30" s="8">
        <v>25</v>
      </c>
      <c r="O30" s="8">
        <v>25</v>
      </c>
      <c r="P30" s="8">
        <v>25</v>
      </c>
      <c r="Q30" s="8">
        <v>25</v>
      </c>
      <c r="R30" s="67"/>
      <c r="S30" s="67"/>
      <c r="T30" s="67"/>
    </row>
    <row r="31" spans="1:20" ht="16.5" customHeight="1" x14ac:dyDescent="0.25">
      <c r="A31" s="261"/>
      <c r="B31" s="263"/>
      <c r="C31" s="238"/>
      <c r="D31" s="238"/>
      <c r="E31" s="53">
        <v>2019</v>
      </c>
      <c r="F31" s="238"/>
      <c r="G31" s="16">
        <v>2</v>
      </c>
      <c r="H31" s="58" t="s">
        <v>56</v>
      </c>
      <c r="I31" s="13">
        <v>24</v>
      </c>
      <c r="J31" s="11">
        <v>25</v>
      </c>
      <c r="K31" s="8">
        <v>25</v>
      </c>
      <c r="L31" s="8">
        <v>25</v>
      </c>
      <c r="M31" s="8">
        <v>25</v>
      </c>
      <c r="N31" s="8">
        <v>25</v>
      </c>
      <c r="O31" s="8">
        <v>25</v>
      </c>
      <c r="P31" s="8">
        <v>25</v>
      </c>
      <c r="Q31" s="8">
        <v>25</v>
      </c>
      <c r="R31" s="67"/>
      <c r="S31" s="67"/>
      <c r="T31" s="67"/>
    </row>
    <row r="32" spans="1:20" ht="28.5" customHeight="1" thickBot="1" x14ac:dyDescent="0.3">
      <c r="A32" s="261"/>
      <c r="B32" s="263"/>
      <c r="C32" s="238"/>
      <c r="D32" s="238"/>
      <c r="E32" s="60">
        <v>2018</v>
      </c>
      <c r="F32" s="238"/>
      <c r="G32" s="16">
        <v>3</v>
      </c>
      <c r="H32" s="58" t="s">
        <v>57</v>
      </c>
      <c r="I32" s="22">
        <v>23</v>
      </c>
      <c r="J32" s="22">
        <v>22</v>
      </c>
      <c r="K32" s="21">
        <v>23</v>
      </c>
      <c r="L32" s="161">
        <v>23</v>
      </c>
      <c r="M32" s="204">
        <v>23</v>
      </c>
      <c r="N32" s="206">
        <v>22</v>
      </c>
      <c r="O32" s="212">
        <v>22</v>
      </c>
      <c r="P32" s="223">
        <v>22</v>
      </c>
      <c r="Q32" s="225">
        <v>22</v>
      </c>
      <c r="R32" s="67"/>
      <c r="S32" s="67"/>
      <c r="T32" s="67"/>
    </row>
    <row r="33" spans="1:20" ht="28.5" customHeight="1" thickBot="1" x14ac:dyDescent="0.3">
      <c r="A33" s="245" t="s">
        <v>24</v>
      </c>
      <c r="B33" s="246"/>
      <c r="C33" s="246"/>
      <c r="D33" s="246"/>
      <c r="E33" s="246"/>
      <c r="F33" s="246"/>
      <c r="G33" s="246"/>
      <c r="H33" s="247"/>
      <c r="I33" s="29">
        <f t="shared" ref="I33:N33" si="16">SUM(I29:I32)</f>
        <v>94</v>
      </c>
      <c r="J33" s="29">
        <f t="shared" si="16"/>
        <v>94</v>
      </c>
      <c r="K33" s="28">
        <f t="shared" si="16"/>
        <v>95</v>
      </c>
      <c r="L33" s="28">
        <f t="shared" si="16"/>
        <v>95</v>
      </c>
      <c r="M33" s="28">
        <f t="shared" si="16"/>
        <v>95</v>
      </c>
      <c r="N33" s="28">
        <f t="shared" si="16"/>
        <v>94</v>
      </c>
      <c r="O33" s="28">
        <f t="shared" ref="O33:P33" si="17">SUM(O29:O32)</f>
        <v>94</v>
      </c>
      <c r="P33" s="28">
        <f t="shared" si="17"/>
        <v>93</v>
      </c>
      <c r="Q33" s="28">
        <f t="shared" ref="Q33" si="18">SUM(Q29:Q32)</f>
        <v>93</v>
      </c>
      <c r="R33" s="90">
        <f t="shared" ref="Q33:T33" si="19">SUM(R29:R32)</f>
        <v>0</v>
      </c>
      <c r="S33" s="90">
        <f t="shared" si="19"/>
        <v>0</v>
      </c>
      <c r="T33" s="90">
        <f t="shared" si="19"/>
        <v>0</v>
      </c>
    </row>
    <row r="34" spans="1:20" ht="16.5" customHeight="1" x14ac:dyDescent="0.25">
      <c r="A34" s="261" t="s">
        <v>58</v>
      </c>
      <c r="B34" s="263" t="s">
        <v>59</v>
      </c>
      <c r="C34" s="263" t="s">
        <v>13</v>
      </c>
      <c r="D34" s="263" t="s">
        <v>60</v>
      </c>
      <c r="E34" s="3">
        <v>2017</v>
      </c>
      <c r="F34" s="263" t="s">
        <v>15</v>
      </c>
      <c r="G34" s="3">
        <v>4</v>
      </c>
      <c r="H34" s="57" t="s">
        <v>61</v>
      </c>
      <c r="I34" s="5">
        <v>22</v>
      </c>
      <c r="J34" s="51">
        <v>22</v>
      </c>
      <c r="K34" s="52">
        <v>22</v>
      </c>
      <c r="L34" s="52">
        <v>22</v>
      </c>
      <c r="M34" s="52">
        <v>22</v>
      </c>
      <c r="N34" s="52">
        <v>22</v>
      </c>
      <c r="O34" s="52">
        <v>0</v>
      </c>
      <c r="P34" s="52">
        <v>0</v>
      </c>
      <c r="Q34" s="52">
        <v>0</v>
      </c>
      <c r="R34" s="67"/>
      <c r="S34" s="67"/>
      <c r="T34" s="67"/>
    </row>
    <row r="35" spans="1:20" ht="16.5" customHeight="1" x14ac:dyDescent="0.25">
      <c r="A35" s="261"/>
      <c r="B35" s="263"/>
      <c r="C35" s="263"/>
      <c r="D35" s="263"/>
      <c r="E35" s="6">
        <v>2018</v>
      </c>
      <c r="F35" s="263"/>
      <c r="G35" s="6">
        <v>3</v>
      </c>
      <c r="H35" s="6" t="s">
        <v>62</v>
      </c>
      <c r="I35" s="13">
        <v>26</v>
      </c>
      <c r="J35" s="11">
        <v>26</v>
      </c>
      <c r="K35" s="8">
        <v>25</v>
      </c>
      <c r="L35" s="8">
        <v>25</v>
      </c>
      <c r="M35" s="8">
        <v>25</v>
      </c>
      <c r="N35" s="8">
        <v>25</v>
      </c>
      <c r="O35" s="8">
        <v>25</v>
      </c>
      <c r="P35" s="8">
        <v>25</v>
      </c>
      <c r="Q35" s="8">
        <v>25</v>
      </c>
      <c r="R35" s="67"/>
      <c r="S35" s="67"/>
      <c r="T35" s="67"/>
    </row>
    <row r="36" spans="1:20" ht="16.5" customHeight="1" thickBot="1" x14ac:dyDescent="0.3">
      <c r="A36" s="261"/>
      <c r="B36" s="263"/>
      <c r="C36" s="263"/>
      <c r="D36" s="263"/>
      <c r="E36" s="16">
        <v>2019</v>
      </c>
      <c r="F36" s="263"/>
      <c r="G36" s="63">
        <v>2</v>
      </c>
      <c r="H36" s="63" t="s">
        <v>63</v>
      </c>
      <c r="I36" s="22">
        <v>25</v>
      </c>
      <c r="J36" s="22">
        <v>25</v>
      </c>
      <c r="K36" s="21">
        <v>25</v>
      </c>
      <c r="L36" s="161">
        <v>25</v>
      </c>
      <c r="M36" s="204">
        <v>25</v>
      </c>
      <c r="N36" s="206">
        <v>25</v>
      </c>
      <c r="O36" s="212">
        <v>25</v>
      </c>
      <c r="P36" s="223">
        <v>25</v>
      </c>
      <c r="Q36" s="225">
        <v>25</v>
      </c>
      <c r="R36" s="67"/>
      <c r="S36" s="67"/>
      <c r="T36" s="67"/>
    </row>
    <row r="37" spans="1:20" ht="19.5" thickBot="1" x14ac:dyDescent="0.3">
      <c r="A37" s="245" t="s">
        <v>24</v>
      </c>
      <c r="B37" s="246"/>
      <c r="C37" s="246"/>
      <c r="D37" s="246"/>
      <c r="E37" s="246"/>
      <c r="F37" s="246"/>
      <c r="G37" s="246"/>
      <c r="H37" s="247"/>
      <c r="I37" s="29">
        <f t="shared" ref="I37:N37" si="20">SUM(I34:I36)</f>
        <v>73</v>
      </c>
      <c r="J37" s="29">
        <f t="shared" si="20"/>
        <v>73</v>
      </c>
      <c r="K37" s="28">
        <f t="shared" si="20"/>
        <v>72</v>
      </c>
      <c r="L37" s="28">
        <f t="shared" si="20"/>
        <v>72</v>
      </c>
      <c r="M37" s="28">
        <f t="shared" si="20"/>
        <v>72</v>
      </c>
      <c r="N37" s="28">
        <f t="shared" si="20"/>
        <v>72</v>
      </c>
      <c r="O37" s="28">
        <f t="shared" ref="O37:P37" si="21">SUM(O34:O36)</f>
        <v>50</v>
      </c>
      <c r="P37" s="28">
        <f t="shared" si="21"/>
        <v>50</v>
      </c>
      <c r="Q37" s="28">
        <f t="shared" ref="Q37" si="22">SUM(Q34:Q36)</f>
        <v>50</v>
      </c>
      <c r="R37" s="90">
        <f t="shared" ref="Q37:T37" si="23">SUM(R34:R36)</f>
        <v>0</v>
      </c>
      <c r="S37" s="90">
        <f t="shared" si="23"/>
        <v>0</v>
      </c>
      <c r="T37" s="90">
        <f t="shared" si="23"/>
        <v>0</v>
      </c>
    </row>
    <row r="38" spans="1:20" ht="13.5" customHeight="1" x14ac:dyDescent="0.25">
      <c r="A38" s="261" t="s">
        <v>12</v>
      </c>
      <c r="B38" s="282" t="s">
        <v>64</v>
      </c>
      <c r="C38" s="282" t="s">
        <v>13</v>
      </c>
      <c r="D38" s="282" t="s">
        <v>65</v>
      </c>
      <c r="E38" s="282">
        <v>2018</v>
      </c>
      <c r="F38" s="282" t="s">
        <v>15</v>
      </c>
      <c r="G38" s="282">
        <v>3</v>
      </c>
      <c r="H38" s="283" t="s">
        <v>66</v>
      </c>
      <c r="I38" s="267">
        <v>23</v>
      </c>
      <c r="J38" s="267">
        <v>23</v>
      </c>
      <c r="K38" s="267">
        <v>21</v>
      </c>
      <c r="L38" s="267">
        <v>21</v>
      </c>
      <c r="M38" s="267">
        <v>20</v>
      </c>
      <c r="N38" s="267">
        <v>17</v>
      </c>
      <c r="O38" s="267">
        <v>17</v>
      </c>
      <c r="P38" s="267">
        <v>17</v>
      </c>
      <c r="Q38" s="267">
        <v>17</v>
      </c>
      <c r="R38" s="257"/>
      <c r="S38" s="257"/>
      <c r="T38" s="257"/>
    </row>
    <row r="39" spans="1:20" ht="9.75" customHeight="1" x14ac:dyDescent="0.25">
      <c r="A39" s="261"/>
      <c r="B39" s="263"/>
      <c r="C39" s="263"/>
      <c r="D39" s="263"/>
      <c r="E39" s="270"/>
      <c r="F39" s="263"/>
      <c r="G39" s="270"/>
      <c r="H39" s="284"/>
      <c r="I39" s="268"/>
      <c r="J39" s="268"/>
      <c r="K39" s="268"/>
      <c r="L39" s="268"/>
      <c r="M39" s="268"/>
      <c r="N39" s="268"/>
      <c r="O39" s="268"/>
      <c r="P39" s="268"/>
      <c r="Q39" s="268"/>
      <c r="R39" s="257"/>
      <c r="S39" s="257"/>
      <c r="T39" s="257"/>
    </row>
    <row r="40" spans="1:20" ht="15" customHeight="1" x14ac:dyDescent="0.25">
      <c r="A40" s="261"/>
      <c r="B40" s="263"/>
      <c r="C40" s="263"/>
      <c r="D40" s="263"/>
      <c r="E40" s="6">
        <v>2019</v>
      </c>
      <c r="F40" s="263"/>
      <c r="G40" s="63">
        <v>2</v>
      </c>
      <c r="H40" s="15" t="s">
        <v>67</v>
      </c>
      <c r="I40" s="22">
        <v>25</v>
      </c>
      <c r="J40" s="11">
        <v>25</v>
      </c>
      <c r="K40" s="8">
        <v>24</v>
      </c>
      <c r="L40" s="8">
        <v>24</v>
      </c>
      <c r="M40" s="8">
        <v>24</v>
      </c>
      <c r="N40" s="8">
        <v>24</v>
      </c>
      <c r="O40" s="8">
        <v>24</v>
      </c>
      <c r="P40" s="8">
        <v>21</v>
      </c>
      <c r="Q40" s="8">
        <v>21</v>
      </c>
      <c r="R40" s="67"/>
      <c r="S40" s="67"/>
      <c r="T40" s="67"/>
    </row>
    <row r="41" spans="1:20" ht="16.5" customHeight="1" x14ac:dyDescent="0.25">
      <c r="A41" s="261"/>
      <c r="B41" s="270"/>
      <c r="C41" s="127"/>
      <c r="D41" s="127"/>
      <c r="E41" s="6">
        <v>2020</v>
      </c>
      <c r="F41" s="127"/>
      <c r="G41" s="12">
        <v>1</v>
      </c>
      <c r="H41" s="12" t="s">
        <v>68</v>
      </c>
      <c r="I41" s="62">
        <v>25</v>
      </c>
      <c r="J41" s="11">
        <v>25</v>
      </c>
      <c r="K41" s="8">
        <v>25</v>
      </c>
      <c r="L41" s="8">
        <v>25</v>
      </c>
      <c r="M41" s="8">
        <v>25</v>
      </c>
      <c r="N41" s="8">
        <v>25</v>
      </c>
      <c r="O41" s="8">
        <v>25</v>
      </c>
      <c r="P41" s="8">
        <v>25</v>
      </c>
      <c r="Q41" s="8">
        <v>24</v>
      </c>
      <c r="R41" s="67"/>
      <c r="S41" s="67"/>
      <c r="T41" s="67"/>
    </row>
    <row r="42" spans="1:20" ht="16.5" customHeight="1" x14ac:dyDescent="0.25">
      <c r="A42" s="261"/>
      <c r="B42" s="269" t="s">
        <v>69</v>
      </c>
      <c r="C42" s="269" t="s">
        <v>13</v>
      </c>
      <c r="D42" s="269" t="s">
        <v>54</v>
      </c>
      <c r="E42" s="6">
        <v>2020</v>
      </c>
      <c r="F42" s="3"/>
      <c r="G42" s="12">
        <v>1</v>
      </c>
      <c r="H42" s="13" t="s">
        <v>70</v>
      </c>
      <c r="I42" s="62">
        <v>25</v>
      </c>
      <c r="J42" s="11">
        <v>25</v>
      </c>
      <c r="K42" s="8">
        <v>25</v>
      </c>
      <c r="L42" s="8">
        <v>25</v>
      </c>
      <c r="M42" s="8">
        <v>25</v>
      </c>
      <c r="N42" s="8">
        <v>25</v>
      </c>
      <c r="O42" s="8">
        <v>25</v>
      </c>
      <c r="P42" s="8">
        <v>25</v>
      </c>
      <c r="Q42" s="8">
        <v>25</v>
      </c>
      <c r="R42" s="67"/>
      <c r="S42" s="67"/>
      <c r="T42" s="67"/>
    </row>
    <row r="43" spans="1:20" ht="16.5" customHeight="1" x14ac:dyDescent="0.25">
      <c r="A43" s="261"/>
      <c r="B43" s="270"/>
      <c r="C43" s="270"/>
      <c r="D43" s="270"/>
      <c r="E43" s="6">
        <v>2019</v>
      </c>
      <c r="F43" s="6" t="s">
        <v>15</v>
      </c>
      <c r="G43" s="61">
        <v>2</v>
      </c>
      <c r="H43" s="10" t="s">
        <v>71</v>
      </c>
      <c r="I43" s="13">
        <v>24</v>
      </c>
      <c r="J43" s="11">
        <v>24</v>
      </c>
      <c r="K43" s="8">
        <v>24</v>
      </c>
      <c r="L43" s="8">
        <v>24</v>
      </c>
      <c r="M43" s="8">
        <v>24</v>
      </c>
      <c r="N43" s="8">
        <v>24</v>
      </c>
      <c r="O43" s="8">
        <v>24</v>
      </c>
      <c r="P43" s="8">
        <v>24</v>
      </c>
      <c r="Q43" s="8">
        <v>24</v>
      </c>
      <c r="R43" s="67"/>
      <c r="S43" s="67"/>
      <c r="T43" s="67"/>
    </row>
    <row r="44" spans="1:20" ht="29.25" customHeight="1" thickBot="1" x14ac:dyDescent="0.3">
      <c r="A44" s="261"/>
      <c r="B44" s="23" t="s">
        <v>72</v>
      </c>
      <c r="C44" s="16" t="s">
        <v>13</v>
      </c>
      <c r="D44" s="16" t="s">
        <v>54</v>
      </c>
      <c r="E44" s="16">
        <v>2019</v>
      </c>
      <c r="F44" s="16" t="s">
        <v>15</v>
      </c>
      <c r="G44" s="63">
        <v>2</v>
      </c>
      <c r="H44" s="65" t="s">
        <v>73</v>
      </c>
      <c r="I44" s="22">
        <v>25</v>
      </c>
      <c r="J44" s="22">
        <v>24</v>
      </c>
      <c r="K44" s="21">
        <v>23</v>
      </c>
      <c r="L44" s="161">
        <v>24</v>
      </c>
      <c r="M44" s="204">
        <v>24</v>
      </c>
      <c r="N44" s="206">
        <v>24</v>
      </c>
      <c r="O44" s="212">
        <v>24</v>
      </c>
      <c r="P44" s="223">
        <v>24</v>
      </c>
      <c r="Q44" s="225">
        <v>24</v>
      </c>
      <c r="R44" s="67"/>
      <c r="S44" s="67"/>
      <c r="T44" s="67"/>
    </row>
    <row r="45" spans="1:20" ht="23.25" customHeight="1" thickBot="1" x14ac:dyDescent="0.3">
      <c r="A45" s="245" t="s">
        <v>24</v>
      </c>
      <c r="B45" s="246"/>
      <c r="C45" s="246"/>
      <c r="D45" s="246"/>
      <c r="E45" s="246"/>
      <c r="F45" s="246"/>
      <c r="G45" s="246"/>
      <c r="H45" s="247"/>
      <c r="I45" s="29">
        <f t="shared" ref="I45:N45" si="24">SUM(I38:I44)</f>
        <v>147</v>
      </c>
      <c r="J45" s="29">
        <f t="shared" si="24"/>
        <v>146</v>
      </c>
      <c r="K45" s="28">
        <f t="shared" si="24"/>
        <v>142</v>
      </c>
      <c r="L45" s="28">
        <f t="shared" si="24"/>
        <v>143</v>
      </c>
      <c r="M45" s="28">
        <f t="shared" si="24"/>
        <v>142</v>
      </c>
      <c r="N45" s="28">
        <f t="shared" si="24"/>
        <v>139</v>
      </c>
      <c r="O45" s="28">
        <f t="shared" ref="O45:P45" si="25">SUM(O38:O44)</f>
        <v>139</v>
      </c>
      <c r="P45" s="28">
        <f t="shared" si="25"/>
        <v>136</v>
      </c>
      <c r="Q45" s="28">
        <f t="shared" ref="Q45" si="26">SUM(Q38:Q44)</f>
        <v>135</v>
      </c>
      <c r="R45" s="90">
        <f t="shared" ref="Q45:T45" si="27">SUM(R38:R44)</f>
        <v>0</v>
      </c>
      <c r="S45" s="90">
        <f t="shared" si="27"/>
        <v>0</v>
      </c>
      <c r="T45" s="90">
        <f t="shared" si="27"/>
        <v>0</v>
      </c>
    </row>
    <row r="46" spans="1:20" ht="18.75" customHeight="1" x14ac:dyDescent="0.25">
      <c r="A46" s="263" t="s">
        <v>74</v>
      </c>
      <c r="B46" s="296" t="s">
        <v>75</v>
      </c>
      <c r="C46" s="270" t="s">
        <v>13</v>
      </c>
      <c r="D46" s="270" t="s">
        <v>54</v>
      </c>
      <c r="E46" s="263">
        <v>2017</v>
      </c>
      <c r="F46" s="289" t="s">
        <v>15</v>
      </c>
      <c r="G46" s="3">
        <v>4</v>
      </c>
      <c r="H46" s="66" t="s">
        <v>76</v>
      </c>
      <c r="I46" s="5">
        <v>21</v>
      </c>
      <c r="J46" s="51">
        <v>21</v>
      </c>
      <c r="K46" s="52">
        <v>21</v>
      </c>
      <c r="L46" s="52">
        <v>21</v>
      </c>
      <c r="M46" s="52">
        <v>21</v>
      </c>
      <c r="N46" s="52">
        <v>20</v>
      </c>
      <c r="O46" s="52">
        <v>20</v>
      </c>
      <c r="P46" s="52">
        <v>20</v>
      </c>
      <c r="Q46" s="52">
        <v>20</v>
      </c>
      <c r="R46" s="67"/>
      <c r="S46" s="67"/>
      <c r="T46" s="67"/>
    </row>
    <row r="47" spans="1:20" ht="16.5" customHeight="1" thickBot="1" x14ac:dyDescent="0.3">
      <c r="A47" s="263"/>
      <c r="B47" s="297"/>
      <c r="C47" s="269"/>
      <c r="D47" s="269"/>
      <c r="E47" s="263"/>
      <c r="F47" s="290"/>
      <c r="G47" s="16">
        <v>4</v>
      </c>
      <c r="H47" s="20" t="s">
        <v>77</v>
      </c>
      <c r="I47" s="24">
        <v>22</v>
      </c>
      <c r="J47" s="22">
        <v>22</v>
      </c>
      <c r="K47" s="21">
        <v>22</v>
      </c>
      <c r="L47" s="161">
        <v>22</v>
      </c>
      <c r="M47" s="204">
        <v>22</v>
      </c>
      <c r="N47" s="206">
        <v>22</v>
      </c>
      <c r="O47" s="212">
        <v>22</v>
      </c>
      <c r="P47" s="223">
        <v>22</v>
      </c>
      <c r="Q47" s="225">
        <v>22</v>
      </c>
      <c r="R47" s="67"/>
      <c r="S47" s="67"/>
      <c r="T47" s="67"/>
    </row>
    <row r="48" spans="1:20" ht="19.5" customHeight="1" thickBot="1" x14ac:dyDescent="0.3">
      <c r="A48" s="245" t="s">
        <v>24</v>
      </c>
      <c r="B48" s="246"/>
      <c r="C48" s="246"/>
      <c r="D48" s="246"/>
      <c r="E48" s="246"/>
      <c r="F48" s="246"/>
      <c r="G48" s="246"/>
      <c r="H48" s="247"/>
      <c r="I48" s="29">
        <f t="shared" ref="I48:N48" si="28">SUM(I46:I47)</f>
        <v>43</v>
      </c>
      <c r="J48" s="29">
        <f t="shared" si="28"/>
        <v>43</v>
      </c>
      <c r="K48" s="28">
        <f t="shared" si="28"/>
        <v>43</v>
      </c>
      <c r="L48" s="28">
        <f t="shared" si="28"/>
        <v>43</v>
      </c>
      <c r="M48" s="28">
        <f t="shared" si="28"/>
        <v>43</v>
      </c>
      <c r="N48" s="28">
        <f t="shared" si="28"/>
        <v>42</v>
      </c>
      <c r="O48" s="28">
        <f t="shared" ref="O48:P48" si="29">SUM(O46:O47)</f>
        <v>42</v>
      </c>
      <c r="P48" s="28">
        <f t="shared" si="29"/>
        <v>42</v>
      </c>
      <c r="Q48" s="28">
        <f t="shared" ref="Q48" si="30">SUM(Q46:Q47)</f>
        <v>42</v>
      </c>
      <c r="R48" s="90">
        <f t="shared" ref="Q48:T48" si="31">SUM(R46:R47)</f>
        <v>0</v>
      </c>
      <c r="S48" s="90">
        <f t="shared" si="31"/>
        <v>0</v>
      </c>
      <c r="T48" s="90">
        <f t="shared" si="31"/>
        <v>0</v>
      </c>
    </row>
    <row r="49" spans="1:20" ht="19.5" customHeight="1" x14ac:dyDescent="0.25">
      <c r="A49" s="285" t="s">
        <v>25</v>
      </c>
      <c r="B49" s="263" t="s">
        <v>78</v>
      </c>
      <c r="C49" s="273" t="s">
        <v>13</v>
      </c>
      <c r="D49" s="273" t="s">
        <v>14</v>
      </c>
      <c r="E49" s="267">
        <v>2017</v>
      </c>
      <c r="F49" s="273" t="s">
        <v>15</v>
      </c>
      <c r="G49" s="283">
        <v>4</v>
      </c>
      <c r="H49" s="282">
        <v>472</v>
      </c>
      <c r="I49" s="267">
        <v>16</v>
      </c>
      <c r="J49" s="267">
        <v>16</v>
      </c>
      <c r="K49" s="267">
        <v>16</v>
      </c>
      <c r="L49" s="267">
        <v>15</v>
      </c>
      <c r="M49" s="267">
        <v>15</v>
      </c>
      <c r="N49" s="267">
        <v>15</v>
      </c>
      <c r="O49" s="267">
        <v>15</v>
      </c>
      <c r="P49" s="267">
        <v>15</v>
      </c>
      <c r="Q49" s="267">
        <v>14</v>
      </c>
      <c r="R49" s="257"/>
      <c r="S49" s="257"/>
      <c r="T49" s="257"/>
    </row>
    <row r="50" spans="1:20" ht="6" customHeight="1" x14ac:dyDescent="0.25">
      <c r="A50" s="285"/>
      <c r="B50" s="263"/>
      <c r="C50" s="273"/>
      <c r="D50" s="273"/>
      <c r="E50" s="268"/>
      <c r="F50" s="273"/>
      <c r="G50" s="284"/>
      <c r="H50" s="270"/>
      <c r="I50" s="268"/>
      <c r="J50" s="268"/>
      <c r="K50" s="268"/>
      <c r="L50" s="268"/>
      <c r="M50" s="268"/>
      <c r="N50" s="268"/>
      <c r="O50" s="268"/>
      <c r="P50" s="268"/>
      <c r="Q50" s="268"/>
      <c r="R50" s="257"/>
      <c r="S50" s="257"/>
      <c r="T50" s="257"/>
    </row>
    <row r="51" spans="1:20" ht="20.25" customHeight="1" x14ac:dyDescent="0.25">
      <c r="A51" s="285"/>
      <c r="B51" s="263"/>
      <c r="C51" s="273"/>
      <c r="D51" s="273"/>
      <c r="E51" s="8">
        <v>2018</v>
      </c>
      <c r="F51" s="273"/>
      <c r="G51" s="18">
        <v>3</v>
      </c>
      <c r="H51" s="68" t="s">
        <v>79</v>
      </c>
      <c r="I51" s="11">
        <v>21</v>
      </c>
      <c r="J51" s="11">
        <v>19</v>
      </c>
      <c r="K51" s="8">
        <v>19</v>
      </c>
      <c r="L51" s="8">
        <v>19</v>
      </c>
      <c r="M51" s="8">
        <v>19</v>
      </c>
      <c r="N51" s="8">
        <v>19</v>
      </c>
      <c r="O51" s="8">
        <v>19</v>
      </c>
      <c r="P51" s="8">
        <v>19</v>
      </c>
      <c r="Q51" s="8">
        <v>19</v>
      </c>
      <c r="R51" s="67"/>
      <c r="S51" s="67"/>
      <c r="T51" s="67"/>
    </row>
    <row r="52" spans="1:20" ht="24" customHeight="1" thickBot="1" x14ac:dyDescent="0.3">
      <c r="A52" s="285"/>
      <c r="B52" s="263"/>
      <c r="C52" s="273"/>
      <c r="D52" s="273"/>
      <c r="E52" s="21">
        <v>2019</v>
      </c>
      <c r="F52" s="273"/>
      <c r="G52" s="18">
        <v>2</v>
      </c>
      <c r="H52" s="65" t="s">
        <v>80</v>
      </c>
      <c r="I52" s="22">
        <v>22</v>
      </c>
      <c r="J52" s="22">
        <v>25</v>
      </c>
      <c r="K52" s="21">
        <v>25</v>
      </c>
      <c r="L52" s="161">
        <v>25</v>
      </c>
      <c r="M52" s="204">
        <v>25</v>
      </c>
      <c r="N52" s="206">
        <v>25</v>
      </c>
      <c r="O52" s="212">
        <v>25</v>
      </c>
      <c r="P52" s="223">
        <v>25</v>
      </c>
      <c r="Q52" s="225">
        <v>24</v>
      </c>
      <c r="R52" s="67"/>
      <c r="S52" s="67"/>
      <c r="T52" s="67"/>
    </row>
    <row r="53" spans="1:20" ht="24" customHeight="1" thickBot="1" x14ac:dyDescent="0.3">
      <c r="A53" s="254" t="s">
        <v>24</v>
      </c>
      <c r="B53" s="255"/>
      <c r="C53" s="255"/>
      <c r="D53" s="255"/>
      <c r="E53" s="255"/>
      <c r="F53" s="255"/>
      <c r="G53" s="255"/>
      <c r="H53" s="256"/>
      <c r="I53" s="29">
        <f t="shared" ref="I53:N53" si="32">SUM(I49:I52)</f>
        <v>59</v>
      </c>
      <c r="J53" s="29">
        <f t="shared" si="32"/>
        <v>60</v>
      </c>
      <c r="K53" s="28">
        <f t="shared" si="32"/>
        <v>60</v>
      </c>
      <c r="L53" s="28">
        <f t="shared" si="32"/>
        <v>59</v>
      </c>
      <c r="M53" s="28">
        <f t="shared" si="32"/>
        <v>59</v>
      </c>
      <c r="N53" s="28">
        <f t="shared" si="32"/>
        <v>59</v>
      </c>
      <c r="O53" s="28">
        <f t="shared" ref="O53:P53" si="33">SUM(O49:O52)</f>
        <v>59</v>
      </c>
      <c r="P53" s="28">
        <f t="shared" si="33"/>
        <v>59</v>
      </c>
      <c r="Q53" s="28">
        <f t="shared" ref="Q53" si="34">SUM(Q49:Q52)</f>
        <v>57</v>
      </c>
      <c r="R53" s="90">
        <f t="shared" ref="Q53:T53" si="35">SUM(R49:R52)</f>
        <v>0</v>
      </c>
      <c r="S53" s="90">
        <f t="shared" si="35"/>
        <v>0</v>
      </c>
      <c r="T53" s="90">
        <f t="shared" si="35"/>
        <v>0</v>
      </c>
    </row>
    <row r="54" spans="1:20" ht="23.25" customHeight="1" x14ac:dyDescent="0.25">
      <c r="A54" s="285" t="s">
        <v>81</v>
      </c>
      <c r="B54" s="270" t="s">
        <v>82</v>
      </c>
      <c r="C54" s="69"/>
      <c r="D54" s="70"/>
      <c r="E54" s="70">
        <v>2020</v>
      </c>
      <c r="F54" s="69"/>
      <c r="G54" s="70">
        <v>1</v>
      </c>
      <c r="H54" s="71" t="s">
        <v>83</v>
      </c>
      <c r="I54" s="43">
        <v>25</v>
      </c>
      <c r="J54" s="51">
        <v>25</v>
      </c>
      <c r="K54" s="52">
        <v>25</v>
      </c>
      <c r="L54" s="52">
        <v>25</v>
      </c>
      <c r="M54" s="52">
        <v>25</v>
      </c>
      <c r="N54" s="52">
        <v>25</v>
      </c>
      <c r="O54" s="52">
        <v>25</v>
      </c>
      <c r="P54" s="52">
        <v>25</v>
      </c>
      <c r="Q54" s="52">
        <v>25</v>
      </c>
      <c r="R54" s="67"/>
      <c r="S54" s="67"/>
      <c r="T54" s="67"/>
    </row>
    <row r="55" spans="1:20" ht="16.5" customHeight="1" x14ac:dyDescent="0.25">
      <c r="A55" s="285"/>
      <c r="B55" s="286"/>
      <c r="C55" s="287" t="s">
        <v>13</v>
      </c>
      <c r="D55" s="287" t="s">
        <v>14</v>
      </c>
      <c r="E55" s="61">
        <v>2017</v>
      </c>
      <c r="F55" s="288" t="s">
        <v>15</v>
      </c>
      <c r="G55" s="61">
        <v>4</v>
      </c>
      <c r="H55" s="68">
        <v>479</v>
      </c>
      <c r="I55" s="11">
        <v>20</v>
      </c>
      <c r="J55" s="11">
        <v>21</v>
      </c>
      <c r="K55" s="8">
        <v>21</v>
      </c>
      <c r="L55" s="8">
        <v>21</v>
      </c>
      <c r="M55" s="8">
        <v>19</v>
      </c>
      <c r="N55" s="8">
        <v>18</v>
      </c>
      <c r="O55" s="8">
        <v>18</v>
      </c>
      <c r="P55" s="8">
        <v>16</v>
      </c>
      <c r="Q55" s="8">
        <v>16</v>
      </c>
      <c r="R55" s="67"/>
      <c r="S55" s="67"/>
      <c r="T55" s="67"/>
    </row>
    <row r="56" spans="1:20" ht="16.5" customHeight="1" x14ac:dyDescent="0.25">
      <c r="A56" s="285"/>
      <c r="B56" s="286"/>
      <c r="C56" s="287"/>
      <c r="D56" s="287"/>
      <c r="E56" s="61">
        <v>2018</v>
      </c>
      <c r="F56" s="288"/>
      <c r="G56" s="61">
        <v>3</v>
      </c>
      <c r="H56" s="62" t="s">
        <v>84</v>
      </c>
      <c r="I56" s="11">
        <v>21</v>
      </c>
      <c r="J56" s="11">
        <v>19</v>
      </c>
      <c r="K56" s="8">
        <v>19</v>
      </c>
      <c r="L56" s="8">
        <v>17</v>
      </c>
      <c r="M56" s="8">
        <v>17</v>
      </c>
      <c r="N56" s="8">
        <v>17</v>
      </c>
      <c r="O56" s="8">
        <v>17</v>
      </c>
      <c r="P56" s="8">
        <v>16</v>
      </c>
      <c r="Q56" s="8">
        <v>16</v>
      </c>
      <c r="R56" s="67"/>
      <c r="S56" s="67"/>
      <c r="T56" s="67"/>
    </row>
    <row r="57" spans="1:20" ht="16.5" customHeight="1" thickBot="1" x14ac:dyDescent="0.3">
      <c r="A57" s="285"/>
      <c r="B57" s="269"/>
      <c r="C57" s="72"/>
      <c r="D57" s="72"/>
      <c r="E57" s="63">
        <v>2019</v>
      </c>
      <c r="F57" s="73"/>
      <c r="G57" s="63">
        <v>2</v>
      </c>
      <c r="H57" s="65" t="s">
        <v>85</v>
      </c>
      <c r="I57" s="22">
        <v>24</v>
      </c>
      <c r="J57" s="22">
        <v>25</v>
      </c>
      <c r="K57" s="21">
        <v>25</v>
      </c>
      <c r="L57" s="161">
        <v>25</v>
      </c>
      <c r="M57" s="204">
        <v>25</v>
      </c>
      <c r="N57" s="206">
        <v>25</v>
      </c>
      <c r="O57" s="212">
        <v>25</v>
      </c>
      <c r="P57" s="223">
        <v>25</v>
      </c>
      <c r="Q57" s="225">
        <v>25</v>
      </c>
      <c r="R57" s="67"/>
      <c r="S57" s="67"/>
      <c r="T57" s="67"/>
    </row>
    <row r="58" spans="1:20" ht="32.25" customHeight="1" thickBot="1" x14ac:dyDescent="0.3">
      <c r="A58" s="245" t="s">
        <v>24</v>
      </c>
      <c r="B58" s="246"/>
      <c r="C58" s="246"/>
      <c r="D58" s="246"/>
      <c r="E58" s="246"/>
      <c r="F58" s="246"/>
      <c r="G58" s="246"/>
      <c r="H58" s="247"/>
      <c r="I58" s="29">
        <f t="shared" ref="I58:N58" si="36">SUM(I54:I57)</f>
        <v>90</v>
      </c>
      <c r="J58" s="29">
        <f t="shared" si="36"/>
        <v>90</v>
      </c>
      <c r="K58" s="28">
        <f t="shared" si="36"/>
        <v>90</v>
      </c>
      <c r="L58" s="28">
        <f t="shared" si="36"/>
        <v>88</v>
      </c>
      <c r="M58" s="28">
        <f t="shared" si="36"/>
        <v>86</v>
      </c>
      <c r="N58" s="28">
        <f t="shared" si="36"/>
        <v>85</v>
      </c>
      <c r="O58" s="28">
        <f t="shared" ref="O58:P58" si="37">SUM(O54:O57)</f>
        <v>85</v>
      </c>
      <c r="P58" s="28">
        <f t="shared" si="37"/>
        <v>82</v>
      </c>
      <c r="Q58" s="28">
        <f t="shared" ref="Q58" si="38">SUM(Q54:Q57)</f>
        <v>82</v>
      </c>
      <c r="R58" s="90">
        <f t="shared" ref="Q58:T58" si="39">SUM(R54:R57)</f>
        <v>0</v>
      </c>
      <c r="S58" s="90">
        <f t="shared" si="39"/>
        <v>0</v>
      </c>
      <c r="T58" s="90">
        <f t="shared" si="39"/>
        <v>0</v>
      </c>
    </row>
    <row r="59" spans="1:20" ht="22.5" customHeight="1" x14ac:dyDescent="0.25">
      <c r="A59" s="261" t="s">
        <v>28</v>
      </c>
      <c r="B59" s="263" t="s">
        <v>86</v>
      </c>
      <c r="C59" s="238" t="s">
        <v>13</v>
      </c>
      <c r="D59" s="238" t="s">
        <v>54</v>
      </c>
      <c r="E59" s="40">
        <v>2020</v>
      </c>
      <c r="F59" s="238" t="s">
        <v>15</v>
      </c>
      <c r="G59" s="74">
        <v>1</v>
      </c>
      <c r="H59" s="74" t="s">
        <v>87</v>
      </c>
      <c r="I59" s="43">
        <v>25</v>
      </c>
      <c r="J59" s="5">
        <v>25</v>
      </c>
      <c r="K59" s="75">
        <v>25</v>
      </c>
      <c r="L59" s="75">
        <v>25</v>
      </c>
      <c r="M59" s="75">
        <v>25</v>
      </c>
      <c r="N59" s="75">
        <v>25</v>
      </c>
      <c r="O59" s="75">
        <v>25</v>
      </c>
      <c r="P59" s="75">
        <v>25</v>
      </c>
      <c r="Q59" s="75">
        <v>25</v>
      </c>
      <c r="R59" s="67"/>
      <c r="S59" s="67"/>
      <c r="T59" s="67"/>
    </row>
    <row r="60" spans="1:20" ht="7.5" customHeight="1" x14ac:dyDescent="0.25">
      <c r="A60" s="261"/>
      <c r="B60" s="263"/>
      <c r="C60" s="238"/>
      <c r="D60" s="238"/>
      <c r="E60" s="237">
        <v>2019</v>
      </c>
      <c r="F60" s="238"/>
      <c r="G60" s="269">
        <v>2</v>
      </c>
      <c r="H60" s="269" t="s">
        <v>88</v>
      </c>
      <c r="I60" s="258">
        <v>25</v>
      </c>
      <c r="J60" s="258">
        <v>25</v>
      </c>
      <c r="K60" s="258">
        <v>25</v>
      </c>
      <c r="L60" s="258">
        <v>25</v>
      </c>
      <c r="M60" s="258">
        <v>25</v>
      </c>
      <c r="N60" s="258">
        <v>25</v>
      </c>
      <c r="O60" s="258">
        <v>25</v>
      </c>
      <c r="P60" s="258">
        <v>25</v>
      </c>
      <c r="Q60" s="258">
        <v>24</v>
      </c>
      <c r="R60" s="257"/>
      <c r="S60" s="257"/>
      <c r="T60" s="257"/>
    </row>
    <row r="61" spans="1:20" ht="16.5" customHeight="1" x14ac:dyDescent="0.25">
      <c r="A61" s="261"/>
      <c r="B61" s="263"/>
      <c r="C61" s="238"/>
      <c r="D61" s="238"/>
      <c r="E61" s="281"/>
      <c r="F61" s="238"/>
      <c r="G61" s="270"/>
      <c r="H61" s="270"/>
      <c r="I61" s="259"/>
      <c r="J61" s="259"/>
      <c r="K61" s="259"/>
      <c r="L61" s="259"/>
      <c r="M61" s="259"/>
      <c r="N61" s="259"/>
      <c r="O61" s="259"/>
      <c r="P61" s="259"/>
      <c r="Q61" s="259"/>
      <c r="R61" s="257"/>
      <c r="S61" s="257"/>
      <c r="T61" s="257"/>
    </row>
    <row r="62" spans="1:20" ht="16.5" customHeight="1" x14ac:dyDescent="0.25">
      <c r="A62" s="261"/>
      <c r="B62" s="263"/>
      <c r="C62" s="238"/>
      <c r="D62" s="238"/>
      <c r="E62" s="53">
        <v>2017</v>
      </c>
      <c r="F62" s="238"/>
      <c r="G62" s="6">
        <v>4</v>
      </c>
      <c r="H62" s="68" t="s">
        <v>89</v>
      </c>
      <c r="I62" s="11">
        <v>24</v>
      </c>
      <c r="J62" s="13">
        <v>21</v>
      </c>
      <c r="K62" s="12">
        <v>21</v>
      </c>
      <c r="L62" s="159">
        <v>21</v>
      </c>
      <c r="M62" s="200">
        <v>19</v>
      </c>
      <c r="N62" s="210">
        <v>19</v>
      </c>
      <c r="O62" s="217">
        <v>19</v>
      </c>
      <c r="P62" s="218">
        <v>19</v>
      </c>
      <c r="Q62" s="231">
        <v>18</v>
      </c>
      <c r="R62" s="67"/>
      <c r="S62" s="67"/>
      <c r="T62" s="67"/>
    </row>
    <row r="63" spans="1:20" ht="16.5" customHeight="1" thickBot="1" x14ac:dyDescent="0.3">
      <c r="A63" s="262"/>
      <c r="B63" s="76"/>
      <c r="C63" s="238"/>
      <c r="D63" s="238"/>
      <c r="E63" s="60">
        <v>2018</v>
      </c>
      <c r="F63" s="238"/>
      <c r="G63" s="16">
        <v>3</v>
      </c>
      <c r="H63" s="68" t="s">
        <v>90</v>
      </c>
      <c r="I63" s="22">
        <v>22</v>
      </c>
      <c r="J63" s="24">
        <v>21</v>
      </c>
      <c r="K63" s="23">
        <v>21</v>
      </c>
      <c r="L63" s="160">
        <v>21</v>
      </c>
      <c r="M63" s="201">
        <v>22</v>
      </c>
      <c r="N63" s="211">
        <v>22</v>
      </c>
      <c r="O63" s="216">
        <v>22</v>
      </c>
      <c r="P63" s="219">
        <v>22</v>
      </c>
      <c r="Q63" s="229">
        <v>21</v>
      </c>
      <c r="R63" s="67"/>
      <c r="S63" s="67"/>
      <c r="T63" s="67"/>
    </row>
    <row r="64" spans="1:20" ht="29.25" customHeight="1" thickBot="1" x14ac:dyDescent="0.3">
      <c r="A64" s="245" t="s">
        <v>24</v>
      </c>
      <c r="B64" s="246"/>
      <c r="C64" s="246"/>
      <c r="D64" s="246"/>
      <c r="E64" s="246"/>
      <c r="F64" s="246"/>
      <c r="G64" s="246"/>
      <c r="H64" s="247"/>
      <c r="I64" s="29">
        <f t="shared" ref="I64:N64" si="40">SUM(I59:I63)</f>
        <v>96</v>
      </c>
      <c r="J64" s="29">
        <f t="shared" si="40"/>
        <v>92</v>
      </c>
      <c r="K64" s="28">
        <f t="shared" si="40"/>
        <v>92</v>
      </c>
      <c r="L64" s="28">
        <f t="shared" si="40"/>
        <v>92</v>
      </c>
      <c r="M64" s="28">
        <f t="shared" si="40"/>
        <v>91</v>
      </c>
      <c r="N64" s="28">
        <f t="shared" si="40"/>
        <v>91</v>
      </c>
      <c r="O64" s="28">
        <f t="shared" ref="O64:P64" si="41">SUM(O59:O63)</f>
        <v>91</v>
      </c>
      <c r="P64" s="28">
        <f t="shared" si="41"/>
        <v>91</v>
      </c>
      <c r="Q64" s="28">
        <f t="shared" ref="Q64" si="42">SUM(Q59:Q63)</f>
        <v>88</v>
      </c>
      <c r="R64" s="90">
        <f t="shared" ref="Q64:T64" si="43">SUM(R59:R63)</f>
        <v>0</v>
      </c>
      <c r="S64" s="90">
        <f t="shared" si="43"/>
        <v>0</v>
      </c>
      <c r="T64" s="90">
        <f t="shared" si="43"/>
        <v>0</v>
      </c>
    </row>
    <row r="65" spans="1:20" ht="33" customHeight="1" thickBot="1" x14ac:dyDescent="0.3">
      <c r="A65" s="33" t="s">
        <v>91</v>
      </c>
      <c r="B65" s="78" t="s">
        <v>92</v>
      </c>
      <c r="C65" s="2" t="s">
        <v>13</v>
      </c>
      <c r="D65" s="2" t="s">
        <v>65</v>
      </c>
      <c r="E65" s="77">
        <v>2019</v>
      </c>
      <c r="F65" s="77" t="s">
        <v>15</v>
      </c>
      <c r="G65" s="2">
        <v>2</v>
      </c>
      <c r="H65" s="2" t="s">
        <v>93</v>
      </c>
      <c r="I65" s="35">
        <v>25</v>
      </c>
      <c r="J65" s="35">
        <v>24</v>
      </c>
      <c r="K65" s="36">
        <v>24</v>
      </c>
      <c r="L65" s="163">
        <v>24</v>
      </c>
      <c r="M65" s="202">
        <v>24</v>
      </c>
      <c r="N65" s="208">
        <v>23</v>
      </c>
      <c r="O65" s="214">
        <v>23</v>
      </c>
      <c r="P65" s="221">
        <v>22</v>
      </c>
      <c r="Q65" s="227">
        <v>20</v>
      </c>
      <c r="R65" s="67"/>
      <c r="S65" s="67"/>
      <c r="T65" s="67"/>
    </row>
    <row r="66" spans="1:20" ht="23.25" customHeight="1" x14ac:dyDescent="0.25">
      <c r="A66" s="248" t="s">
        <v>24</v>
      </c>
      <c r="B66" s="249"/>
      <c r="C66" s="249"/>
      <c r="D66" s="249"/>
      <c r="E66" s="249"/>
      <c r="F66" s="249"/>
      <c r="G66" s="249"/>
      <c r="H66" s="250"/>
      <c r="I66" s="49">
        <f t="shared" ref="I66:N66" si="44">SUM(I65)</f>
        <v>25</v>
      </c>
      <c r="J66" s="49">
        <f t="shared" si="44"/>
        <v>24</v>
      </c>
      <c r="K66" s="48">
        <f t="shared" si="44"/>
        <v>24</v>
      </c>
      <c r="L66" s="48">
        <f t="shared" si="44"/>
        <v>24</v>
      </c>
      <c r="M66" s="48">
        <f t="shared" si="44"/>
        <v>24</v>
      </c>
      <c r="N66" s="48">
        <f t="shared" si="44"/>
        <v>23</v>
      </c>
      <c r="O66" s="48">
        <f t="shared" ref="O66:P66" si="45">SUM(O65)</f>
        <v>23</v>
      </c>
      <c r="P66" s="48">
        <f t="shared" si="45"/>
        <v>22</v>
      </c>
      <c r="Q66" s="48">
        <f t="shared" ref="Q66" si="46">SUM(Q65)</f>
        <v>20</v>
      </c>
      <c r="R66" s="90">
        <f t="shared" ref="Q66:T66" si="47">SUM(R65)</f>
        <v>0</v>
      </c>
      <c r="S66" s="90">
        <f t="shared" si="47"/>
        <v>0</v>
      </c>
      <c r="T66" s="90">
        <f t="shared" si="47"/>
        <v>0</v>
      </c>
    </row>
    <row r="67" spans="1:20" ht="39" customHeight="1" x14ac:dyDescent="0.25">
      <c r="A67" s="239">
        <v>15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</row>
    <row r="68" spans="1:20" ht="21.75" customHeight="1" thickBot="1" x14ac:dyDescent="0.3">
      <c r="A68" s="79" t="s">
        <v>58</v>
      </c>
      <c r="B68" s="80" t="s">
        <v>95</v>
      </c>
      <c r="C68" s="80" t="s">
        <v>96</v>
      </c>
      <c r="D68" s="80" t="s">
        <v>97</v>
      </c>
      <c r="E68" s="2">
        <v>2019</v>
      </c>
      <c r="F68" s="2" t="s">
        <v>15</v>
      </c>
      <c r="G68" s="2">
        <v>2</v>
      </c>
      <c r="H68" s="2" t="s">
        <v>98</v>
      </c>
      <c r="I68" s="35">
        <v>24</v>
      </c>
      <c r="J68" s="35">
        <v>22</v>
      </c>
      <c r="K68" s="34">
        <v>22</v>
      </c>
      <c r="L68" s="162">
        <v>25</v>
      </c>
      <c r="M68" s="205">
        <v>25</v>
      </c>
      <c r="N68" s="207">
        <v>25</v>
      </c>
      <c r="O68" s="213">
        <v>25</v>
      </c>
      <c r="P68" s="224">
        <v>25</v>
      </c>
      <c r="Q68" s="226">
        <v>25</v>
      </c>
      <c r="R68" s="67"/>
      <c r="S68" s="67"/>
      <c r="T68" s="67"/>
    </row>
    <row r="69" spans="1:20" ht="24" customHeight="1" thickBot="1" x14ac:dyDescent="0.35">
      <c r="A69" s="251" t="s">
        <v>24</v>
      </c>
      <c r="B69" s="252"/>
      <c r="C69" s="252"/>
      <c r="D69" s="252"/>
      <c r="E69" s="252"/>
      <c r="F69" s="252"/>
      <c r="G69" s="252"/>
      <c r="H69" s="253"/>
      <c r="I69" s="29">
        <f t="shared" ref="I69:N69" si="48">SUM(I68)</f>
        <v>24</v>
      </c>
      <c r="J69" s="29">
        <f t="shared" si="48"/>
        <v>22</v>
      </c>
      <c r="K69" s="28">
        <f t="shared" si="48"/>
        <v>22</v>
      </c>
      <c r="L69" s="28">
        <f t="shared" si="48"/>
        <v>25</v>
      </c>
      <c r="M69" s="28">
        <f t="shared" si="48"/>
        <v>25</v>
      </c>
      <c r="N69" s="28">
        <f t="shared" si="48"/>
        <v>25</v>
      </c>
      <c r="O69" s="28">
        <f t="shared" ref="O69:P69" si="49">SUM(O68)</f>
        <v>25</v>
      </c>
      <c r="P69" s="28">
        <f t="shared" si="49"/>
        <v>25</v>
      </c>
      <c r="Q69" s="28">
        <f t="shared" ref="Q69" si="50">SUM(Q68)</f>
        <v>25</v>
      </c>
      <c r="R69" s="90">
        <f t="shared" ref="Q69:T69" si="51">SUM(R68)</f>
        <v>0</v>
      </c>
      <c r="S69" s="90">
        <f t="shared" si="51"/>
        <v>0</v>
      </c>
      <c r="T69" s="90">
        <f t="shared" si="51"/>
        <v>0</v>
      </c>
    </row>
    <row r="70" spans="1:20" ht="17.25" customHeight="1" x14ac:dyDescent="0.25">
      <c r="A70" s="292" t="s">
        <v>12</v>
      </c>
      <c r="B70" s="2" t="s">
        <v>139</v>
      </c>
      <c r="C70" s="263" t="s">
        <v>96</v>
      </c>
      <c r="D70" s="295" t="s">
        <v>30</v>
      </c>
      <c r="E70" s="81">
        <v>2018</v>
      </c>
      <c r="F70" s="263" t="s">
        <v>15</v>
      </c>
      <c r="G70" s="2">
        <v>3</v>
      </c>
      <c r="H70" s="72" t="s">
        <v>99</v>
      </c>
      <c r="I70" s="51">
        <v>7</v>
      </c>
      <c r="J70" s="51">
        <v>7</v>
      </c>
      <c r="K70" s="50">
        <v>7</v>
      </c>
      <c r="L70" s="164">
        <v>7</v>
      </c>
      <c r="M70" s="203">
        <v>7</v>
      </c>
      <c r="N70" s="209">
        <v>7</v>
      </c>
      <c r="O70" s="215">
        <v>7</v>
      </c>
      <c r="P70" s="222">
        <v>7</v>
      </c>
      <c r="Q70" s="228">
        <v>7</v>
      </c>
      <c r="R70" s="67"/>
      <c r="S70" s="67"/>
      <c r="T70" s="67"/>
    </row>
    <row r="71" spans="1:20" ht="17.25" customHeight="1" x14ac:dyDescent="0.25">
      <c r="A71" s="293"/>
      <c r="B71" s="2"/>
      <c r="C71" s="263"/>
      <c r="D71" s="295"/>
      <c r="E71" s="128">
        <v>2019</v>
      </c>
      <c r="F71" s="263"/>
      <c r="G71" s="6">
        <v>2</v>
      </c>
      <c r="H71" s="61" t="s">
        <v>100</v>
      </c>
      <c r="I71" s="11">
        <v>22</v>
      </c>
      <c r="J71" s="11">
        <v>20</v>
      </c>
      <c r="K71" s="8">
        <v>20</v>
      </c>
      <c r="L71" s="8">
        <v>20</v>
      </c>
      <c r="M71" s="8">
        <v>19</v>
      </c>
      <c r="N71" s="8">
        <v>19</v>
      </c>
      <c r="O71" s="8">
        <v>19</v>
      </c>
      <c r="P71" s="8">
        <v>16</v>
      </c>
      <c r="Q71" s="8">
        <v>15</v>
      </c>
      <c r="R71" s="67"/>
      <c r="S71" s="67"/>
      <c r="T71" s="67"/>
    </row>
    <row r="72" spans="1:20" ht="16.5" customHeight="1" thickBot="1" x14ac:dyDescent="0.3">
      <c r="A72" s="294"/>
      <c r="B72" s="16" t="s">
        <v>69</v>
      </c>
      <c r="C72" s="263"/>
      <c r="D72" s="295"/>
      <c r="E72" s="81">
        <v>2018</v>
      </c>
      <c r="F72" s="263"/>
      <c r="G72" s="16">
        <v>3</v>
      </c>
      <c r="H72" s="63" t="s">
        <v>101</v>
      </c>
      <c r="I72" s="22">
        <v>14</v>
      </c>
      <c r="J72" s="22">
        <v>16</v>
      </c>
      <c r="K72" s="21">
        <v>16</v>
      </c>
      <c r="L72" s="161">
        <v>16</v>
      </c>
      <c r="M72" s="204">
        <v>16</v>
      </c>
      <c r="N72" s="206">
        <v>16</v>
      </c>
      <c r="O72" s="212">
        <v>16</v>
      </c>
      <c r="P72" s="223">
        <v>16</v>
      </c>
      <c r="Q72" s="225">
        <v>16</v>
      </c>
      <c r="R72" s="67"/>
      <c r="S72" s="67"/>
      <c r="T72" s="67"/>
    </row>
    <row r="73" spans="1:20" ht="26.25" customHeight="1" thickBot="1" x14ac:dyDescent="0.3">
      <c r="A73" s="245" t="s">
        <v>24</v>
      </c>
      <c r="B73" s="246"/>
      <c r="C73" s="246"/>
      <c r="D73" s="246"/>
      <c r="E73" s="246"/>
      <c r="F73" s="246"/>
      <c r="G73" s="246"/>
      <c r="H73" s="247"/>
      <c r="I73" s="29">
        <f t="shared" ref="I73:N73" si="52">SUM(I70:I72)</f>
        <v>43</v>
      </c>
      <c r="J73" s="29">
        <f t="shared" si="52"/>
        <v>43</v>
      </c>
      <c r="K73" s="28">
        <f t="shared" si="52"/>
        <v>43</v>
      </c>
      <c r="L73" s="28">
        <f t="shared" si="52"/>
        <v>43</v>
      </c>
      <c r="M73" s="28">
        <f t="shared" si="52"/>
        <v>42</v>
      </c>
      <c r="N73" s="28">
        <f t="shared" si="52"/>
        <v>42</v>
      </c>
      <c r="O73" s="28">
        <f t="shared" ref="O73:P73" si="53">SUM(O70:O72)</f>
        <v>42</v>
      </c>
      <c r="P73" s="28">
        <f t="shared" si="53"/>
        <v>39</v>
      </c>
      <c r="Q73" s="28">
        <f t="shared" ref="Q73" si="54">SUM(Q70:Q72)</f>
        <v>38</v>
      </c>
      <c r="R73" s="90">
        <f t="shared" ref="Q73:T73" si="55">SUM(R70:R72)</f>
        <v>0</v>
      </c>
      <c r="S73" s="90">
        <f t="shared" si="55"/>
        <v>0</v>
      </c>
      <c r="T73" s="90">
        <f t="shared" si="55"/>
        <v>0</v>
      </c>
    </row>
    <row r="74" spans="1:20" ht="36.75" customHeight="1" thickBot="1" x14ac:dyDescent="0.3">
      <c r="A74" s="82" t="s">
        <v>36</v>
      </c>
      <c r="B74" s="80" t="s">
        <v>102</v>
      </c>
      <c r="C74" s="199" t="s">
        <v>96</v>
      </c>
      <c r="D74" s="80" t="s">
        <v>103</v>
      </c>
      <c r="E74" s="2">
        <v>2018</v>
      </c>
      <c r="F74" s="2" t="s">
        <v>104</v>
      </c>
      <c r="G74" s="16">
        <v>3</v>
      </c>
      <c r="H74" s="19" t="s">
        <v>105</v>
      </c>
      <c r="I74" s="35">
        <v>20</v>
      </c>
      <c r="J74" s="35">
        <v>20</v>
      </c>
      <c r="K74" s="34">
        <v>20</v>
      </c>
      <c r="L74" s="162">
        <v>19</v>
      </c>
      <c r="M74" s="205">
        <v>19</v>
      </c>
      <c r="N74" s="207">
        <v>19</v>
      </c>
      <c r="O74" s="213">
        <v>19</v>
      </c>
      <c r="P74" s="224">
        <v>0</v>
      </c>
      <c r="Q74" s="226">
        <v>0</v>
      </c>
      <c r="R74" s="67"/>
      <c r="S74" s="67"/>
      <c r="T74" s="67"/>
    </row>
    <row r="75" spans="1:20" ht="29.25" customHeight="1" thickBot="1" x14ac:dyDescent="0.3">
      <c r="A75" s="254" t="s">
        <v>24</v>
      </c>
      <c r="B75" s="255"/>
      <c r="C75" s="255"/>
      <c r="D75" s="255"/>
      <c r="E75" s="255"/>
      <c r="F75" s="255"/>
      <c r="G75" s="255"/>
      <c r="H75" s="256"/>
      <c r="I75" s="29">
        <f t="shared" ref="I75:N75" si="56">SUM(I74)</f>
        <v>20</v>
      </c>
      <c r="J75" s="29">
        <f t="shared" si="56"/>
        <v>20</v>
      </c>
      <c r="K75" s="28">
        <f t="shared" si="56"/>
        <v>20</v>
      </c>
      <c r="L75" s="28">
        <f t="shared" si="56"/>
        <v>19</v>
      </c>
      <c r="M75" s="28">
        <f t="shared" si="56"/>
        <v>19</v>
      </c>
      <c r="N75" s="28">
        <f t="shared" si="56"/>
        <v>19</v>
      </c>
      <c r="O75" s="28">
        <f t="shared" ref="O75:P75" si="57">SUM(O74)</f>
        <v>19</v>
      </c>
      <c r="P75" s="28">
        <f t="shared" si="57"/>
        <v>0</v>
      </c>
      <c r="Q75" s="28">
        <f t="shared" ref="Q75" si="58">SUM(Q74)</f>
        <v>0</v>
      </c>
      <c r="R75" s="90">
        <f t="shared" ref="Q75:T75" si="59">SUM(R74)</f>
        <v>0</v>
      </c>
      <c r="S75" s="90">
        <f t="shared" si="59"/>
        <v>0</v>
      </c>
      <c r="T75" s="90">
        <f t="shared" si="59"/>
        <v>0</v>
      </c>
    </row>
    <row r="76" spans="1:20" ht="21.75" customHeight="1" x14ac:dyDescent="0.25">
      <c r="A76" s="261" t="s">
        <v>74</v>
      </c>
      <c r="B76" s="282" t="s">
        <v>106</v>
      </c>
      <c r="C76" s="238" t="s">
        <v>96</v>
      </c>
      <c r="D76" s="238" t="s">
        <v>54</v>
      </c>
      <c r="E76" s="46">
        <v>2017</v>
      </c>
      <c r="F76" s="260" t="s">
        <v>104</v>
      </c>
      <c r="G76" s="3">
        <v>4</v>
      </c>
      <c r="H76" s="57" t="s">
        <v>107</v>
      </c>
      <c r="I76" s="51">
        <v>19</v>
      </c>
      <c r="J76" s="51">
        <v>19</v>
      </c>
      <c r="K76" s="50">
        <v>19</v>
      </c>
      <c r="L76" s="164">
        <v>19</v>
      </c>
      <c r="M76" s="203">
        <v>19</v>
      </c>
      <c r="N76" s="209">
        <v>19</v>
      </c>
      <c r="O76" s="215">
        <v>19</v>
      </c>
      <c r="P76" s="222">
        <v>19</v>
      </c>
      <c r="Q76" s="228">
        <v>19</v>
      </c>
      <c r="R76" s="67"/>
      <c r="S76" s="67"/>
      <c r="T76" s="67"/>
    </row>
    <row r="77" spans="1:20" ht="23.25" customHeight="1" thickBot="1" x14ac:dyDescent="0.3">
      <c r="A77" s="261"/>
      <c r="B77" s="263"/>
      <c r="C77" s="238"/>
      <c r="D77" s="238"/>
      <c r="E77" s="60">
        <v>2018</v>
      </c>
      <c r="F77" s="260"/>
      <c r="G77" s="16">
        <v>3</v>
      </c>
      <c r="H77" s="58" t="s">
        <v>108</v>
      </c>
      <c r="I77" s="22">
        <v>17</v>
      </c>
      <c r="J77" s="22">
        <v>17</v>
      </c>
      <c r="K77" s="21">
        <v>17</v>
      </c>
      <c r="L77" s="161">
        <v>17</v>
      </c>
      <c r="M77" s="204">
        <v>17</v>
      </c>
      <c r="N77" s="206">
        <v>17</v>
      </c>
      <c r="O77" s="212">
        <v>17</v>
      </c>
      <c r="P77" s="223">
        <v>17</v>
      </c>
      <c r="Q77" s="225">
        <v>17</v>
      </c>
      <c r="R77" s="67"/>
      <c r="S77" s="67"/>
      <c r="T77" s="67"/>
    </row>
    <row r="78" spans="1:20" ht="25.5" customHeight="1" thickBot="1" x14ac:dyDescent="0.35">
      <c r="A78" s="245" t="s">
        <v>151</v>
      </c>
      <c r="B78" s="246"/>
      <c r="C78" s="246"/>
      <c r="D78" s="246"/>
      <c r="E78" s="246"/>
      <c r="F78" s="246"/>
      <c r="G78" s="246"/>
      <c r="H78" s="247"/>
      <c r="I78" s="37">
        <f t="shared" ref="I78:N78" si="60">SUM(I76:I77)</f>
        <v>36</v>
      </c>
      <c r="J78" s="29">
        <f t="shared" si="60"/>
        <v>36</v>
      </c>
      <c r="K78" s="28">
        <f t="shared" si="60"/>
        <v>36</v>
      </c>
      <c r="L78" s="28">
        <f t="shared" si="60"/>
        <v>36</v>
      </c>
      <c r="M78" s="28">
        <f t="shared" si="60"/>
        <v>36</v>
      </c>
      <c r="N78" s="28">
        <f t="shared" si="60"/>
        <v>36</v>
      </c>
      <c r="O78" s="28">
        <f t="shared" ref="O78:P78" si="61">SUM(O76:O77)</f>
        <v>36</v>
      </c>
      <c r="P78" s="28">
        <f t="shared" si="61"/>
        <v>36</v>
      </c>
      <c r="Q78" s="28">
        <f t="shared" ref="Q78" si="62">SUM(Q76:Q77)</f>
        <v>36</v>
      </c>
      <c r="R78" s="132">
        <f t="shared" ref="Q78:T78" si="63">SUM(R76:R77)</f>
        <v>0</v>
      </c>
      <c r="S78" s="132">
        <f t="shared" si="63"/>
        <v>0</v>
      </c>
      <c r="T78" s="132">
        <f t="shared" si="63"/>
        <v>0</v>
      </c>
    </row>
    <row r="79" spans="1:20" ht="25.5" customHeight="1" thickBot="1" x14ac:dyDescent="0.3">
      <c r="A79" s="30"/>
      <c r="B79" s="83" t="s">
        <v>109</v>
      </c>
      <c r="C79" s="84"/>
      <c r="D79" s="84"/>
      <c r="E79" s="85"/>
      <c r="F79" s="85"/>
      <c r="G79" s="84"/>
      <c r="H79" s="86"/>
      <c r="I79" s="87">
        <f>I12+I14+I18</f>
        <v>251</v>
      </c>
      <c r="J79" s="87">
        <f t="shared" ref="J79:K79" si="64">J12+J14+J18</f>
        <v>248</v>
      </c>
      <c r="K79" s="87">
        <f t="shared" si="64"/>
        <v>247</v>
      </c>
      <c r="L79" s="87">
        <f t="shared" ref="L79:T79" si="65">L12+L14+L18</f>
        <v>246</v>
      </c>
      <c r="M79" s="87">
        <f t="shared" ref="M79:N79" si="66">M12+M14+M18</f>
        <v>245</v>
      </c>
      <c r="N79" s="87">
        <f t="shared" si="66"/>
        <v>246</v>
      </c>
      <c r="O79" s="87">
        <f t="shared" ref="O79:P79" si="67">O12+O14+O18</f>
        <v>244</v>
      </c>
      <c r="P79" s="87">
        <f t="shared" si="67"/>
        <v>241</v>
      </c>
      <c r="Q79" s="87">
        <f t="shared" si="65"/>
        <v>238</v>
      </c>
      <c r="R79" s="87">
        <f t="shared" si="65"/>
        <v>0</v>
      </c>
      <c r="S79" s="87">
        <f t="shared" si="65"/>
        <v>0</v>
      </c>
      <c r="T79" s="87">
        <f t="shared" si="65"/>
        <v>0</v>
      </c>
    </row>
    <row r="80" spans="1:20" ht="28.5" customHeight="1" thickBot="1" x14ac:dyDescent="0.3">
      <c r="A80" s="30"/>
      <c r="B80" s="55" t="s">
        <v>110</v>
      </c>
      <c r="C80" s="54"/>
      <c r="D80" s="54"/>
      <c r="E80" s="27"/>
      <c r="F80" s="27"/>
      <c r="G80" s="54"/>
      <c r="H80" s="88"/>
      <c r="I80" s="89">
        <f>I28+I33+I37+I45+I48+I53+I58+I64+I66+I69+I73</f>
        <v>891</v>
      </c>
      <c r="J80" s="89">
        <f t="shared" ref="J80:K80" si="68">J28+J33+J37+J45+J48+J53+J58+J64+J66+J69+J73</f>
        <v>886</v>
      </c>
      <c r="K80" s="89">
        <f t="shared" si="68"/>
        <v>880</v>
      </c>
      <c r="L80" s="89">
        <f t="shared" ref="L80:T80" si="69">L28+L33+L37+L45+L48+L53+L58+L64+L66+L69+L73</f>
        <v>881</v>
      </c>
      <c r="M80" s="89">
        <f t="shared" ref="M80" si="70">M28+M33+M37+M45+M48+M53+M58+M64+M66+M69+M73</f>
        <v>875</v>
      </c>
      <c r="N80" s="89">
        <f t="shared" si="69"/>
        <v>866</v>
      </c>
      <c r="O80" s="89">
        <f t="shared" ref="O80:P80" si="71">O28+O33+O37+O45+O48+O53+O58+O64+O66+O69+O73</f>
        <v>842</v>
      </c>
      <c r="P80" s="89">
        <f t="shared" si="71"/>
        <v>830</v>
      </c>
      <c r="Q80" s="89">
        <f t="shared" si="69"/>
        <v>816</v>
      </c>
      <c r="R80" s="89">
        <f t="shared" si="69"/>
        <v>0</v>
      </c>
      <c r="S80" s="89">
        <f t="shared" si="69"/>
        <v>0</v>
      </c>
      <c r="T80" s="89">
        <f t="shared" si="69"/>
        <v>0</v>
      </c>
    </row>
    <row r="81" spans="1:20" ht="35.25" customHeight="1" thickBot="1" x14ac:dyDescent="0.3">
      <c r="A81" s="30"/>
      <c r="B81" s="134" t="s">
        <v>111</v>
      </c>
      <c r="C81" s="91"/>
      <c r="D81" s="91"/>
      <c r="E81" s="92"/>
      <c r="F81" s="92"/>
      <c r="G81" s="91"/>
      <c r="H81" s="93"/>
      <c r="I81" s="94">
        <f>I75+I78</f>
        <v>56</v>
      </c>
      <c r="J81" s="94">
        <f t="shared" ref="J81:K81" si="72">J75+J78</f>
        <v>56</v>
      </c>
      <c r="K81" s="94">
        <f t="shared" si="72"/>
        <v>56</v>
      </c>
      <c r="L81" s="94">
        <f t="shared" ref="L81:T81" si="73">L75+L78</f>
        <v>55</v>
      </c>
      <c r="M81" s="94">
        <f t="shared" si="73"/>
        <v>55</v>
      </c>
      <c r="N81" s="94">
        <f t="shared" si="73"/>
        <v>55</v>
      </c>
      <c r="O81" s="94">
        <f t="shared" si="73"/>
        <v>55</v>
      </c>
      <c r="P81" s="94">
        <f t="shared" ref="P81" si="74">P75+P78</f>
        <v>36</v>
      </c>
      <c r="Q81" s="94">
        <f t="shared" si="73"/>
        <v>36</v>
      </c>
      <c r="R81" s="94">
        <f t="shared" si="73"/>
        <v>0</v>
      </c>
      <c r="S81" s="94">
        <f t="shared" si="73"/>
        <v>0</v>
      </c>
      <c r="T81" s="94">
        <f t="shared" si="73"/>
        <v>0</v>
      </c>
    </row>
    <row r="82" spans="1:20" ht="31.5" customHeight="1" thickBot="1" x14ac:dyDescent="0.3">
      <c r="A82" s="95"/>
      <c r="B82" s="96" t="s">
        <v>152</v>
      </c>
      <c r="C82" s="96"/>
      <c r="D82" s="96"/>
      <c r="E82" s="97"/>
      <c r="F82" s="98"/>
      <c r="G82" s="96"/>
      <c r="H82" s="99"/>
      <c r="I82" s="100">
        <f>SUM(I79:I81)</f>
        <v>1198</v>
      </c>
      <c r="J82" s="100">
        <f>SUM(J79:J81)</f>
        <v>1190</v>
      </c>
      <c r="K82" s="101">
        <f>SUM(K79:K81)</f>
        <v>1183</v>
      </c>
      <c r="L82" s="101">
        <f t="shared" ref="L82:T82" si="75">SUM(L79:L81)</f>
        <v>1182</v>
      </c>
      <c r="M82" s="101">
        <f t="shared" si="75"/>
        <v>1175</v>
      </c>
      <c r="N82" s="101">
        <f t="shared" si="75"/>
        <v>1167</v>
      </c>
      <c r="O82" s="101">
        <f t="shared" si="75"/>
        <v>1141</v>
      </c>
      <c r="P82" s="101">
        <f t="shared" ref="P82" si="76">SUM(P79:P81)</f>
        <v>1107</v>
      </c>
      <c r="Q82" s="101">
        <f t="shared" si="75"/>
        <v>1090</v>
      </c>
      <c r="R82" s="101">
        <f t="shared" si="75"/>
        <v>0</v>
      </c>
      <c r="S82" s="101">
        <f t="shared" si="75"/>
        <v>0</v>
      </c>
      <c r="T82" s="101">
        <f t="shared" si="75"/>
        <v>0</v>
      </c>
    </row>
    <row r="83" spans="1:20" s="45" customFormat="1" ht="31.5" customHeight="1" x14ac:dyDescent="0.25">
      <c r="A83" s="129"/>
      <c r="B83" s="130"/>
      <c r="C83" s="130"/>
      <c r="D83" s="130"/>
      <c r="E83" s="130"/>
      <c r="F83" s="130"/>
      <c r="G83" s="130"/>
      <c r="H83" s="130"/>
      <c r="I83" s="41"/>
      <c r="J83" s="41"/>
      <c r="K83" s="41"/>
    </row>
    <row r="84" spans="1:20" ht="25.5" customHeight="1" x14ac:dyDescent="0.3">
      <c r="A84" s="277" t="s">
        <v>112</v>
      </c>
      <c r="B84" s="277"/>
      <c r="C84" s="277"/>
      <c r="D84" s="277"/>
      <c r="E84" s="277"/>
      <c r="F84" s="277"/>
      <c r="G84" s="277"/>
      <c r="H84" s="277"/>
      <c r="I84" s="277"/>
      <c r="J84" s="277"/>
      <c r="K84" s="277"/>
    </row>
    <row r="85" spans="1:20" ht="25.5" customHeight="1" x14ac:dyDescent="0.25">
      <c r="A85" s="272" t="s">
        <v>140</v>
      </c>
      <c r="B85" s="274" t="s">
        <v>141</v>
      </c>
      <c r="C85" s="237" t="s">
        <v>2</v>
      </c>
      <c r="D85" s="237" t="s">
        <v>3</v>
      </c>
      <c r="E85" s="237" t="s">
        <v>4</v>
      </c>
      <c r="F85" s="237" t="s">
        <v>5</v>
      </c>
      <c r="G85" s="269" t="s">
        <v>6</v>
      </c>
      <c r="H85" s="269" t="s">
        <v>7</v>
      </c>
      <c r="I85" s="279" t="s">
        <v>8</v>
      </c>
      <c r="J85" s="279" t="s">
        <v>9</v>
      </c>
      <c r="K85" s="237" t="s">
        <v>10</v>
      </c>
      <c r="L85" s="237" t="s">
        <v>142</v>
      </c>
      <c r="M85" s="237" t="s">
        <v>143</v>
      </c>
      <c r="N85" s="237" t="s">
        <v>144</v>
      </c>
      <c r="O85" s="237" t="s">
        <v>145</v>
      </c>
      <c r="P85" s="237" t="s">
        <v>146</v>
      </c>
      <c r="Q85" s="237" t="s">
        <v>147</v>
      </c>
      <c r="R85" s="237" t="s">
        <v>148</v>
      </c>
      <c r="S85" s="237" t="s">
        <v>149</v>
      </c>
      <c r="T85" s="237" t="s">
        <v>150</v>
      </c>
    </row>
    <row r="86" spans="1:20" ht="15.75" customHeight="1" x14ac:dyDescent="0.25">
      <c r="A86" s="273"/>
      <c r="B86" s="275"/>
      <c r="C86" s="271"/>
      <c r="D86" s="271"/>
      <c r="E86" s="238"/>
      <c r="F86" s="271"/>
      <c r="G86" s="263"/>
      <c r="H86" s="278"/>
      <c r="I86" s="280"/>
      <c r="J86" s="280"/>
      <c r="K86" s="238"/>
      <c r="L86" s="238"/>
      <c r="M86" s="238"/>
      <c r="N86" s="238"/>
      <c r="O86" s="238"/>
      <c r="P86" s="238"/>
      <c r="Q86" s="238"/>
      <c r="R86" s="238"/>
      <c r="S86" s="238"/>
      <c r="T86" s="238"/>
    </row>
    <row r="87" spans="1:20" ht="16.5" customHeight="1" x14ac:dyDescent="0.25">
      <c r="A87" s="102" t="s">
        <v>113</v>
      </c>
      <c r="B87" s="103" t="s">
        <v>114</v>
      </c>
      <c r="C87" s="103" t="s">
        <v>115</v>
      </c>
      <c r="D87" s="104" t="s">
        <v>116</v>
      </c>
      <c r="E87" s="105">
        <v>2019</v>
      </c>
      <c r="F87" s="106" t="s">
        <v>15</v>
      </c>
      <c r="G87" s="106">
        <v>2</v>
      </c>
      <c r="H87" s="106" t="s">
        <v>117</v>
      </c>
      <c r="I87" s="13">
        <v>15</v>
      </c>
      <c r="J87" s="11">
        <v>15</v>
      </c>
      <c r="K87" s="8">
        <v>15</v>
      </c>
      <c r="L87" s="8">
        <v>15</v>
      </c>
      <c r="M87" s="8">
        <v>15</v>
      </c>
      <c r="N87" s="8">
        <v>15</v>
      </c>
      <c r="O87" s="8">
        <v>15</v>
      </c>
      <c r="P87" s="8">
        <v>15</v>
      </c>
      <c r="Q87" s="8">
        <v>15</v>
      </c>
      <c r="R87" s="67"/>
      <c r="S87" s="67"/>
      <c r="T87" s="67"/>
    </row>
    <row r="88" spans="1:20" ht="16.5" customHeight="1" x14ac:dyDescent="0.25">
      <c r="A88" s="102" t="s">
        <v>113</v>
      </c>
      <c r="B88" s="103" t="s">
        <v>118</v>
      </c>
      <c r="C88" s="103" t="s">
        <v>115</v>
      </c>
      <c r="D88" s="104" t="s">
        <v>116</v>
      </c>
      <c r="E88" s="105">
        <v>2019</v>
      </c>
      <c r="F88" s="106" t="s">
        <v>15</v>
      </c>
      <c r="G88" s="106">
        <v>2</v>
      </c>
      <c r="H88" s="106" t="s">
        <v>119</v>
      </c>
      <c r="I88" s="13">
        <v>15</v>
      </c>
      <c r="J88" s="11">
        <v>15</v>
      </c>
      <c r="K88" s="8">
        <v>15</v>
      </c>
      <c r="L88" s="8">
        <v>15</v>
      </c>
      <c r="M88" s="8">
        <v>15</v>
      </c>
      <c r="N88" s="8">
        <v>15</v>
      </c>
      <c r="O88" s="8">
        <v>15</v>
      </c>
      <c r="P88" s="8">
        <v>15</v>
      </c>
      <c r="Q88" s="8">
        <v>15</v>
      </c>
      <c r="R88" s="67"/>
      <c r="S88" s="67"/>
      <c r="T88" s="67"/>
    </row>
    <row r="89" spans="1:20" ht="16.5" customHeight="1" x14ac:dyDescent="0.25">
      <c r="A89" s="102" t="s">
        <v>113</v>
      </c>
      <c r="B89" s="107" t="s">
        <v>120</v>
      </c>
      <c r="C89" s="103" t="s">
        <v>115</v>
      </c>
      <c r="D89" s="104" t="s">
        <v>116</v>
      </c>
      <c r="E89" s="108">
        <v>2019</v>
      </c>
      <c r="F89" s="106" t="s">
        <v>15</v>
      </c>
      <c r="G89" s="109">
        <v>2</v>
      </c>
      <c r="H89" s="109" t="s">
        <v>121</v>
      </c>
      <c r="I89" s="13">
        <v>15</v>
      </c>
      <c r="J89" s="11">
        <v>14</v>
      </c>
      <c r="K89" s="8">
        <v>13</v>
      </c>
      <c r="L89" s="8">
        <v>13</v>
      </c>
      <c r="M89" s="8">
        <v>13</v>
      </c>
      <c r="N89" s="8">
        <v>13</v>
      </c>
      <c r="O89" s="8">
        <v>13</v>
      </c>
      <c r="P89" s="8">
        <v>13</v>
      </c>
      <c r="Q89" s="8">
        <v>13</v>
      </c>
      <c r="R89" s="67"/>
      <c r="S89" s="67"/>
      <c r="T89" s="67"/>
    </row>
    <row r="90" spans="1:20" ht="16.5" customHeight="1" x14ac:dyDescent="0.25">
      <c r="A90" s="102" t="s">
        <v>113</v>
      </c>
      <c r="B90" s="103" t="s">
        <v>122</v>
      </c>
      <c r="C90" s="103" t="s">
        <v>115</v>
      </c>
      <c r="D90" s="104" t="s">
        <v>116</v>
      </c>
      <c r="E90" s="108">
        <v>2020</v>
      </c>
      <c r="F90" s="106" t="s">
        <v>15</v>
      </c>
      <c r="G90" s="109">
        <v>1</v>
      </c>
      <c r="H90" s="109" t="s">
        <v>123</v>
      </c>
      <c r="I90" s="13">
        <v>15</v>
      </c>
      <c r="J90" s="11">
        <v>14</v>
      </c>
      <c r="K90" s="8">
        <v>14</v>
      </c>
      <c r="L90" s="8">
        <v>14</v>
      </c>
      <c r="M90" s="8">
        <v>14</v>
      </c>
      <c r="N90" s="8">
        <v>14</v>
      </c>
      <c r="O90" s="8">
        <v>14</v>
      </c>
      <c r="P90" s="8">
        <v>14</v>
      </c>
      <c r="Q90" s="8">
        <v>14</v>
      </c>
      <c r="R90" s="67"/>
      <c r="S90" s="67"/>
      <c r="T90" s="67"/>
    </row>
    <row r="91" spans="1:20" ht="16.5" customHeight="1" x14ac:dyDescent="0.25">
      <c r="A91" s="102" t="s">
        <v>113</v>
      </c>
      <c r="B91" s="103" t="s">
        <v>114</v>
      </c>
      <c r="C91" s="103" t="s">
        <v>115</v>
      </c>
      <c r="D91" s="104" t="s">
        <v>116</v>
      </c>
      <c r="E91" s="108">
        <v>2020</v>
      </c>
      <c r="F91" s="106" t="s">
        <v>15</v>
      </c>
      <c r="G91" s="109">
        <v>1</v>
      </c>
      <c r="H91" s="109" t="s">
        <v>124</v>
      </c>
      <c r="I91" s="13">
        <v>15</v>
      </c>
      <c r="J91" s="11">
        <v>15</v>
      </c>
      <c r="K91" s="8">
        <v>15</v>
      </c>
      <c r="L91" s="8">
        <v>15</v>
      </c>
      <c r="M91" s="8">
        <v>15</v>
      </c>
      <c r="N91" s="8">
        <v>15</v>
      </c>
      <c r="O91" s="8">
        <v>15</v>
      </c>
      <c r="P91" s="8">
        <v>15</v>
      </c>
      <c r="Q91" s="8">
        <v>15</v>
      </c>
      <c r="R91" s="67"/>
      <c r="S91" s="67"/>
      <c r="T91" s="67"/>
    </row>
    <row r="92" spans="1:20" ht="16.5" customHeight="1" x14ac:dyDescent="0.25">
      <c r="A92" s="102" t="s">
        <v>113</v>
      </c>
      <c r="B92" s="111" t="s">
        <v>125</v>
      </c>
      <c r="C92" s="103" t="s">
        <v>115</v>
      </c>
      <c r="D92" s="104" t="s">
        <v>116</v>
      </c>
      <c r="E92" s="108">
        <v>2020</v>
      </c>
      <c r="F92" s="106" t="s">
        <v>15</v>
      </c>
      <c r="G92" s="109">
        <v>1</v>
      </c>
      <c r="H92" s="109" t="s">
        <v>126</v>
      </c>
      <c r="I92" s="13">
        <v>15</v>
      </c>
      <c r="J92" s="11">
        <v>15</v>
      </c>
      <c r="K92" s="8">
        <v>15</v>
      </c>
      <c r="L92" s="8">
        <v>15</v>
      </c>
      <c r="M92" s="8">
        <v>15</v>
      </c>
      <c r="N92" s="8">
        <v>15</v>
      </c>
      <c r="O92" s="8">
        <v>15</v>
      </c>
      <c r="P92" s="8">
        <v>15</v>
      </c>
      <c r="Q92" s="8">
        <v>15</v>
      </c>
      <c r="R92" s="67"/>
      <c r="S92" s="67"/>
      <c r="T92" s="67"/>
    </row>
    <row r="93" spans="1:20" ht="16.5" customHeight="1" thickBot="1" x14ac:dyDescent="0.3">
      <c r="A93" s="102" t="s">
        <v>113</v>
      </c>
      <c r="B93" s="107" t="s">
        <v>118</v>
      </c>
      <c r="C93" s="107" t="s">
        <v>115</v>
      </c>
      <c r="D93" s="112" t="s">
        <v>116</v>
      </c>
      <c r="E93" s="108">
        <v>2020</v>
      </c>
      <c r="F93" s="109" t="s">
        <v>15</v>
      </c>
      <c r="G93" s="109">
        <v>1</v>
      </c>
      <c r="H93" s="109" t="s">
        <v>127</v>
      </c>
      <c r="I93" s="23"/>
      <c r="J93" s="22">
        <v>11</v>
      </c>
      <c r="K93" s="21">
        <v>11</v>
      </c>
      <c r="L93" s="161">
        <v>11</v>
      </c>
      <c r="M93" s="204">
        <v>11</v>
      </c>
      <c r="N93" s="206">
        <v>11</v>
      </c>
      <c r="O93" s="212">
        <v>10</v>
      </c>
      <c r="P93" s="223">
        <v>9</v>
      </c>
      <c r="Q93" s="225">
        <v>9</v>
      </c>
      <c r="R93" s="67"/>
      <c r="S93" s="67"/>
      <c r="T93" s="67"/>
    </row>
    <row r="94" spans="1:20" s="116" customFormat="1" ht="24" customHeight="1" thickBot="1" x14ac:dyDescent="0.35">
      <c r="A94" s="113"/>
      <c r="B94" s="114" t="s">
        <v>24</v>
      </c>
      <c r="C94" s="115"/>
      <c r="D94" s="115"/>
      <c r="E94" s="115"/>
      <c r="F94" s="114"/>
      <c r="G94" s="114"/>
      <c r="H94" s="114"/>
      <c r="I94" s="37">
        <f t="shared" ref="I94:N94" si="77">SUM(I87:I93)</f>
        <v>90</v>
      </c>
      <c r="J94" s="29">
        <f t="shared" si="77"/>
        <v>99</v>
      </c>
      <c r="K94" s="31">
        <f t="shared" si="77"/>
        <v>98</v>
      </c>
      <c r="L94" s="31">
        <f t="shared" si="77"/>
        <v>98</v>
      </c>
      <c r="M94" s="31">
        <f t="shared" si="77"/>
        <v>98</v>
      </c>
      <c r="N94" s="31">
        <f t="shared" si="77"/>
        <v>98</v>
      </c>
      <c r="O94" s="31">
        <f t="shared" ref="O94:P94" si="78">SUM(O87:O93)</f>
        <v>97</v>
      </c>
      <c r="P94" s="31">
        <f t="shared" si="78"/>
        <v>96</v>
      </c>
      <c r="Q94" s="31">
        <f t="shared" ref="Q94" si="79">SUM(Q87:Q93)</f>
        <v>96</v>
      </c>
      <c r="R94" s="135">
        <f t="shared" ref="Q94:T94" si="80">SUM(R87:R93)</f>
        <v>0</v>
      </c>
      <c r="S94" s="135">
        <f t="shared" si="80"/>
        <v>0</v>
      </c>
      <c r="T94" s="135">
        <f t="shared" si="80"/>
        <v>0</v>
      </c>
    </row>
    <row r="95" spans="1:20" ht="30.75" customHeight="1" thickBot="1" x14ac:dyDescent="0.3">
      <c r="A95" s="117"/>
      <c r="B95" s="118" t="s">
        <v>128</v>
      </c>
      <c r="C95" s="119"/>
      <c r="D95" s="119"/>
      <c r="E95" s="119"/>
      <c r="F95" s="119"/>
      <c r="G95" s="119"/>
      <c r="H95" s="119"/>
      <c r="I95" s="120">
        <f>I82+I94</f>
        <v>1288</v>
      </c>
      <c r="J95" s="120">
        <f t="shared" ref="J95:K95" si="81">J82+J94</f>
        <v>1289</v>
      </c>
      <c r="K95" s="120">
        <f t="shared" si="81"/>
        <v>1281</v>
      </c>
      <c r="L95" s="120">
        <f t="shared" ref="L95" si="82">L82+L94</f>
        <v>1280</v>
      </c>
      <c r="M95" s="120">
        <f t="shared" ref="M95:N95" si="83">M82+M94</f>
        <v>1273</v>
      </c>
      <c r="N95" s="120">
        <f t="shared" si="83"/>
        <v>1265</v>
      </c>
      <c r="O95" s="120">
        <f t="shared" ref="O95" si="84">O82+O94</f>
        <v>1238</v>
      </c>
      <c r="P95" s="120">
        <f t="shared" ref="P95" si="85">P82+P94</f>
        <v>1203</v>
      </c>
      <c r="Q95" s="120">
        <f t="shared" ref="Q95" si="86">Q82+Q94</f>
        <v>1186</v>
      </c>
      <c r="R95" s="120">
        <f t="shared" ref="R95" si="87">R82+R94</f>
        <v>0</v>
      </c>
      <c r="S95" s="120">
        <f t="shared" ref="S95" si="88">S82+S94</f>
        <v>0</v>
      </c>
      <c r="T95" s="120">
        <f t="shared" ref="T95" si="89">T82+T94</f>
        <v>0</v>
      </c>
    </row>
    <row r="96" spans="1:20" ht="21" customHeight="1" x14ac:dyDescent="0.25">
      <c r="A96" s="235" t="s">
        <v>129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</row>
    <row r="97" spans="1:20" ht="15.75" customHeight="1" x14ac:dyDescent="0.25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</row>
    <row r="98" spans="1:20" ht="15.75" customHeight="1" x14ac:dyDescent="0.25">
      <c r="A98" s="272" t="s">
        <v>0</v>
      </c>
      <c r="B98" s="274" t="s">
        <v>1</v>
      </c>
      <c r="C98" s="237" t="s">
        <v>2</v>
      </c>
      <c r="D98" s="237" t="s">
        <v>3</v>
      </c>
      <c r="E98" s="237" t="s">
        <v>4</v>
      </c>
      <c r="F98" s="237" t="s">
        <v>5</v>
      </c>
      <c r="G98" s="269" t="s">
        <v>6</v>
      </c>
      <c r="H98" s="269" t="s">
        <v>7</v>
      </c>
      <c r="I98" s="279" t="s">
        <v>8</v>
      </c>
      <c r="J98" s="279" t="s">
        <v>9</v>
      </c>
      <c r="K98" s="237" t="s">
        <v>10</v>
      </c>
      <c r="L98" s="237" t="s">
        <v>142</v>
      </c>
      <c r="M98" s="237" t="s">
        <v>143</v>
      </c>
      <c r="N98" s="237" t="s">
        <v>144</v>
      </c>
      <c r="O98" s="237" t="s">
        <v>145</v>
      </c>
      <c r="P98" s="237" t="s">
        <v>146</v>
      </c>
      <c r="Q98" s="237" t="s">
        <v>147</v>
      </c>
      <c r="R98" s="237" t="s">
        <v>148</v>
      </c>
      <c r="S98" s="237" t="s">
        <v>149</v>
      </c>
      <c r="T98" s="237" t="s">
        <v>150</v>
      </c>
    </row>
    <row r="99" spans="1:20" ht="15.75" customHeight="1" x14ac:dyDescent="0.25">
      <c r="A99" s="273"/>
      <c r="B99" s="275"/>
      <c r="C99" s="271"/>
      <c r="D99" s="271"/>
      <c r="E99" s="238"/>
      <c r="F99" s="271"/>
      <c r="G99" s="263"/>
      <c r="H99" s="278"/>
      <c r="I99" s="280"/>
      <c r="J99" s="280"/>
      <c r="K99" s="238"/>
      <c r="L99" s="238"/>
      <c r="M99" s="238"/>
      <c r="N99" s="238"/>
      <c r="O99" s="238"/>
      <c r="P99" s="238"/>
      <c r="Q99" s="238"/>
      <c r="R99" s="238"/>
      <c r="S99" s="238"/>
      <c r="T99" s="238"/>
    </row>
    <row r="100" spans="1:20" ht="45" customHeight="1" x14ac:dyDescent="0.25">
      <c r="A100" s="239" t="s">
        <v>94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</row>
    <row r="101" spans="1:20" x14ac:dyDescent="0.25">
      <c r="A101" s="272" t="s">
        <v>58</v>
      </c>
      <c r="B101" s="272" t="s">
        <v>95</v>
      </c>
      <c r="C101" s="272" t="s">
        <v>96</v>
      </c>
      <c r="D101" s="272" t="s">
        <v>60</v>
      </c>
      <c r="E101" s="12">
        <v>2017</v>
      </c>
      <c r="F101" s="237" t="s">
        <v>104</v>
      </c>
      <c r="G101" s="61">
        <v>4</v>
      </c>
      <c r="H101" s="61" t="s">
        <v>130</v>
      </c>
      <c r="I101" s="13">
        <v>20</v>
      </c>
      <c r="J101" s="11">
        <v>20</v>
      </c>
      <c r="K101" s="8">
        <v>20</v>
      </c>
      <c r="L101" s="8">
        <v>14</v>
      </c>
      <c r="M101" s="8">
        <v>14</v>
      </c>
      <c r="N101" s="8">
        <v>14</v>
      </c>
      <c r="O101" s="8">
        <v>0</v>
      </c>
      <c r="P101" s="8">
        <v>0</v>
      </c>
      <c r="Q101" s="8">
        <v>0</v>
      </c>
      <c r="R101" s="67"/>
      <c r="S101" s="67"/>
      <c r="T101" s="67"/>
    </row>
    <row r="102" spans="1:20" ht="23.25" customHeight="1" x14ac:dyDescent="0.25">
      <c r="A102" s="273"/>
      <c r="B102" s="273"/>
      <c r="C102" s="273"/>
      <c r="D102" s="273"/>
      <c r="E102" s="12">
        <v>2018</v>
      </c>
      <c r="F102" s="238"/>
      <c r="G102" s="61">
        <v>3</v>
      </c>
      <c r="H102" s="61" t="s">
        <v>131</v>
      </c>
      <c r="I102" s="13">
        <v>9</v>
      </c>
      <c r="J102" s="11">
        <v>9</v>
      </c>
      <c r="K102" s="8">
        <v>8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67"/>
      <c r="S102" s="67"/>
      <c r="T102" s="67"/>
    </row>
    <row r="103" spans="1:20" ht="28.5" customHeight="1" x14ac:dyDescent="0.25">
      <c r="A103" s="268"/>
      <c r="B103" s="268"/>
      <c r="C103" s="268"/>
      <c r="D103" s="268"/>
      <c r="E103" s="23">
        <v>2020</v>
      </c>
      <c r="F103" s="281"/>
      <c r="G103" s="63">
        <v>1</v>
      </c>
      <c r="H103" s="63" t="s">
        <v>132</v>
      </c>
      <c r="I103" s="10">
        <v>17</v>
      </c>
      <c r="J103" s="11">
        <v>15</v>
      </c>
      <c r="K103" s="8">
        <v>12</v>
      </c>
      <c r="L103" s="8">
        <v>12</v>
      </c>
      <c r="M103" s="8">
        <v>12</v>
      </c>
      <c r="N103" s="8">
        <v>12</v>
      </c>
      <c r="O103" s="8">
        <v>12</v>
      </c>
      <c r="P103" s="8">
        <v>12</v>
      </c>
      <c r="Q103" s="8">
        <v>11</v>
      </c>
      <c r="R103" s="67"/>
      <c r="S103" s="67"/>
      <c r="T103" s="67"/>
    </row>
    <row r="104" spans="1:20" ht="31.5" customHeight="1" thickBot="1" x14ac:dyDescent="0.3">
      <c r="A104" s="121" t="s">
        <v>74</v>
      </c>
      <c r="B104" s="122" t="s">
        <v>106</v>
      </c>
      <c r="C104" s="8" t="s">
        <v>96</v>
      </c>
      <c r="D104" s="123" t="s">
        <v>54</v>
      </c>
      <c r="E104" s="8">
        <v>2017</v>
      </c>
      <c r="F104" s="53" t="s">
        <v>104</v>
      </c>
      <c r="G104" s="9">
        <v>4</v>
      </c>
      <c r="H104" s="9" t="s">
        <v>107</v>
      </c>
      <c r="I104" s="11">
        <v>3</v>
      </c>
      <c r="J104" s="11">
        <v>3</v>
      </c>
      <c r="K104" s="8">
        <v>3</v>
      </c>
      <c r="L104" s="8">
        <v>2</v>
      </c>
      <c r="M104" s="8">
        <v>2</v>
      </c>
      <c r="N104" s="8">
        <v>2</v>
      </c>
      <c r="O104" s="8">
        <v>2</v>
      </c>
      <c r="P104" s="8">
        <v>2</v>
      </c>
      <c r="Q104" s="8">
        <v>2</v>
      </c>
      <c r="R104" s="67"/>
      <c r="S104" s="67"/>
      <c r="T104" s="67"/>
    </row>
    <row r="105" spans="1:20" ht="27.75" customHeight="1" thickBot="1" x14ac:dyDescent="0.3">
      <c r="A105" s="242" t="s">
        <v>24</v>
      </c>
      <c r="B105" s="243"/>
      <c r="C105" s="243"/>
      <c r="D105" s="243"/>
      <c r="E105" s="243"/>
      <c r="F105" s="243"/>
      <c r="G105" s="243"/>
      <c r="H105" s="244"/>
      <c r="I105" s="136">
        <f>SUM(I101:I104)</f>
        <v>49</v>
      </c>
      <c r="J105" s="136">
        <f>SUM(J101:J104)</f>
        <v>47</v>
      </c>
      <c r="K105" s="136">
        <f>SUM(K101:K104)</f>
        <v>43</v>
      </c>
      <c r="L105" s="136">
        <f>SUM(L101:L104)</f>
        <v>28</v>
      </c>
      <c r="M105" s="136">
        <f t="shared" ref="M105:T105" si="90">SUM(M101:M104)</f>
        <v>28</v>
      </c>
      <c r="N105" s="136">
        <f t="shared" ref="N105:O105" si="91">SUM(N101:N104)</f>
        <v>28</v>
      </c>
      <c r="O105" s="136">
        <f t="shared" si="91"/>
        <v>14</v>
      </c>
      <c r="P105" s="136">
        <f t="shared" ref="P105:Q105" si="92">SUM(P101:P104)</f>
        <v>14</v>
      </c>
      <c r="Q105" s="136">
        <f t="shared" si="92"/>
        <v>13</v>
      </c>
      <c r="R105" s="136">
        <f t="shared" si="90"/>
        <v>0</v>
      </c>
      <c r="S105" s="136">
        <f t="shared" si="90"/>
        <v>0</v>
      </c>
      <c r="T105" s="136">
        <f t="shared" si="90"/>
        <v>0</v>
      </c>
    </row>
    <row r="106" spans="1:20" ht="43.5" customHeight="1" x14ac:dyDescent="0.25">
      <c r="A106" s="240" t="s">
        <v>35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</row>
    <row r="107" spans="1:20" ht="20.25" customHeight="1" x14ac:dyDescent="0.25">
      <c r="A107" s="123" t="s">
        <v>58</v>
      </c>
      <c r="B107" s="123" t="s">
        <v>95</v>
      </c>
      <c r="C107" s="8" t="s">
        <v>13</v>
      </c>
      <c r="D107" s="123" t="s">
        <v>133</v>
      </c>
      <c r="E107" s="8">
        <v>2020</v>
      </c>
      <c r="F107" s="53" t="s">
        <v>15</v>
      </c>
      <c r="G107" s="9">
        <v>1</v>
      </c>
      <c r="H107" s="9" t="s">
        <v>134</v>
      </c>
      <c r="I107" s="11">
        <v>25</v>
      </c>
      <c r="J107" s="11">
        <v>25</v>
      </c>
      <c r="K107" s="8">
        <v>25</v>
      </c>
      <c r="L107" s="8">
        <v>25</v>
      </c>
      <c r="M107" s="8">
        <v>25</v>
      </c>
      <c r="N107" s="8">
        <v>25</v>
      </c>
      <c r="O107" s="8">
        <v>25</v>
      </c>
      <c r="P107" s="8">
        <v>25</v>
      </c>
      <c r="Q107" s="8">
        <v>25</v>
      </c>
      <c r="R107" s="67"/>
      <c r="S107" s="67"/>
      <c r="T107" s="67"/>
    </row>
    <row r="108" spans="1:20" ht="18.75" customHeight="1" x14ac:dyDescent="0.25">
      <c r="A108" s="272" t="s">
        <v>36</v>
      </c>
      <c r="B108" s="269" t="s">
        <v>47</v>
      </c>
      <c r="C108" s="272" t="s">
        <v>13</v>
      </c>
      <c r="D108" s="272" t="s">
        <v>38</v>
      </c>
      <c r="E108" s="272">
        <v>2020</v>
      </c>
      <c r="F108" s="237" t="s">
        <v>15</v>
      </c>
      <c r="G108" s="9">
        <v>1</v>
      </c>
      <c r="H108" s="9" t="s">
        <v>135</v>
      </c>
      <c r="I108" s="11">
        <v>25</v>
      </c>
      <c r="J108" s="11">
        <v>25</v>
      </c>
      <c r="K108" s="8">
        <v>25</v>
      </c>
      <c r="L108" s="8">
        <v>25</v>
      </c>
      <c r="M108" s="8">
        <v>25</v>
      </c>
      <c r="N108" s="8">
        <v>25</v>
      </c>
      <c r="O108" s="8">
        <v>25</v>
      </c>
      <c r="P108" s="8">
        <v>25</v>
      </c>
      <c r="Q108" s="8">
        <v>25</v>
      </c>
      <c r="R108" s="67"/>
      <c r="S108" s="67"/>
      <c r="T108" s="67"/>
    </row>
    <row r="109" spans="1:20" ht="21" customHeight="1" thickBot="1" x14ac:dyDescent="0.3">
      <c r="A109" s="273"/>
      <c r="B109" s="263"/>
      <c r="C109" s="273"/>
      <c r="D109" s="273"/>
      <c r="E109" s="273"/>
      <c r="F109" s="238"/>
      <c r="G109" s="18">
        <v>1</v>
      </c>
      <c r="H109" s="18" t="s">
        <v>136</v>
      </c>
      <c r="I109" s="22">
        <v>23</v>
      </c>
      <c r="J109" s="22">
        <v>24</v>
      </c>
      <c r="K109" s="21">
        <v>25</v>
      </c>
      <c r="L109" s="161">
        <v>25</v>
      </c>
      <c r="M109" s="204">
        <v>25</v>
      </c>
      <c r="N109" s="206">
        <v>25</v>
      </c>
      <c r="O109" s="212">
        <v>24</v>
      </c>
      <c r="P109" s="223">
        <v>24</v>
      </c>
      <c r="Q109" s="225">
        <v>22</v>
      </c>
      <c r="R109" s="64"/>
      <c r="S109" s="64"/>
      <c r="T109" s="64"/>
    </row>
    <row r="110" spans="1:20" ht="23.25" customHeight="1" thickBot="1" x14ac:dyDescent="0.3">
      <c r="A110" s="242" t="s">
        <v>24</v>
      </c>
      <c r="B110" s="243"/>
      <c r="C110" s="243"/>
      <c r="D110" s="243"/>
      <c r="E110" s="243"/>
      <c r="F110" s="243"/>
      <c r="G110" s="243"/>
      <c r="H110" s="244"/>
      <c r="I110" s="137">
        <f>SUM(I107:I109)</f>
        <v>73</v>
      </c>
      <c r="J110" s="137">
        <f>SUM(J107:J109)</f>
        <v>74</v>
      </c>
      <c r="K110" s="137">
        <f>SUM(K107:K109)</f>
        <v>75</v>
      </c>
      <c r="L110" s="137">
        <f>SUM(L107:L109)</f>
        <v>75</v>
      </c>
      <c r="M110" s="137">
        <f t="shared" ref="M110:T110" si="93">SUM(M107:M109)</f>
        <v>75</v>
      </c>
      <c r="N110" s="137">
        <f t="shared" ref="N110:O110" si="94">SUM(N107:N109)</f>
        <v>75</v>
      </c>
      <c r="O110" s="137">
        <f t="shared" si="94"/>
        <v>74</v>
      </c>
      <c r="P110" s="137">
        <f t="shared" ref="P110:Q110" si="95">SUM(P107:P109)</f>
        <v>74</v>
      </c>
      <c r="Q110" s="137">
        <f t="shared" si="95"/>
        <v>72</v>
      </c>
      <c r="R110" s="137">
        <f t="shared" si="93"/>
        <v>0</v>
      </c>
      <c r="S110" s="137">
        <f t="shared" si="93"/>
        <v>0</v>
      </c>
      <c r="T110" s="137">
        <f t="shared" si="93"/>
        <v>0</v>
      </c>
    </row>
    <row r="111" spans="1:20" ht="38.25" customHeight="1" thickBot="1" x14ac:dyDescent="0.3">
      <c r="A111" s="232" t="s">
        <v>153</v>
      </c>
      <c r="B111" s="233"/>
      <c r="C111" s="233"/>
      <c r="D111" s="233"/>
      <c r="E111" s="233"/>
      <c r="F111" s="233"/>
      <c r="G111" s="233"/>
      <c r="H111" s="234"/>
      <c r="I111" s="120">
        <f>I105+I110</f>
        <v>122</v>
      </c>
      <c r="J111" s="120">
        <f t="shared" ref="J111" si="96">J105+J110</f>
        <v>121</v>
      </c>
      <c r="K111" s="120">
        <f>K105+K110</f>
        <v>118</v>
      </c>
      <c r="L111" s="120">
        <f t="shared" ref="L111:T111" si="97">L105+L110</f>
        <v>103</v>
      </c>
      <c r="M111" s="120">
        <f t="shared" si="97"/>
        <v>103</v>
      </c>
      <c r="N111" s="120">
        <f t="shared" ref="N111:O111" si="98">N105+N110</f>
        <v>103</v>
      </c>
      <c r="O111" s="120">
        <f t="shared" si="98"/>
        <v>88</v>
      </c>
      <c r="P111" s="120">
        <f t="shared" si="97"/>
        <v>88</v>
      </c>
      <c r="Q111" s="120">
        <f t="shared" ref="Q111" si="99">Q105+Q110</f>
        <v>85</v>
      </c>
      <c r="R111" s="120">
        <f t="shared" si="97"/>
        <v>0</v>
      </c>
      <c r="S111" s="120">
        <f t="shared" si="97"/>
        <v>0</v>
      </c>
      <c r="T111" s="120">
        <f t="shared" si="97"/>
        <v>0</v>
      </c>
    </row>
    <row r="112" spans="1:20" ht="18.75" x14ac:dyDescent="0.3">
      <c r="A112" s="124"/>
      <c r="B112" s="125"/>
      <c r="C112" s="124"/>
      <c r="D112" s="124"/>
      <c r="E112" s="124"/>
      <c r="F112" s="124"/>
      <c r="G112" s="124"/>
      <c r="H112" s="124"/>
    </row>
    <row r="113" spans="1:8" x14ac:dyDescent="0.25">
      <c r="B113" s="124"/>
      <c r="C113" s="124"/>
      <c r="D113" s="124"/>
      <c r="E113" s="124"/>
      <c r="F113" s="124"/>
      <c r="G113" s="124"/>
      <c r="H113" s="124"/>
    </row>
    <row r="114" spans="1:8" x14ac:dyDescent="0.25">
      <c r="A114" s="124"/>
      <c r="B114" s="124"/>
      <c r="C114" s="124"/>
      <c r="D114" s="124"/>
      <c r="E114" s="124"/>
      <c r="F114" s="124"/>
      <c r="G114" s="124"/>
      <c r="H114" s="124"/>
    </row>
    <row r="115" spans="1:8" x14ac:dyDescent="0.25">
      <c r="A115" s="124"/>
      <c r="B115" s="124"/>
      <c r="C115" s="124"/>
      <c r="D115" s="124"/>
      <c r="E115" s="124"/>
      <c r="F115" s="124"/>
      <c r="G115" s="124"/>
      <c r="H115" s="124"/>
    </row>
    <row r="116" spans="1:8" x14ac:dyDescent="0.25">
      <c r="A116" s="124"/>
      <c r="B116" s="124"/>
      <c r="C116" s="124"/>
      <c r="D116" s="124"/>
      <c r="E116" s="124"/>
      <c r="F116" s="124"/>
      <c r="G116" s="124"/>
      <c r="H116" s="124"/>
    </row>
    <row r="117" spans="1:8" x14ac:dyDescent="0.25">
      <c r="A117" s="124"/>
      <c r="B117" s="124"/>
      <c r="C117" s="124"/>
      <c r="D117" s="124"/>
      <c r="E117" s="124"/>
      <c r="F117" s="124"/>
      <c r="G117" s="124"/>
      <c r="H117" s="124"/>
    </row>
    <row r="118" spans="1:8" x14ac:dyDescent="0.25">
      <c r="A118" s="124"/>
      <c r="B118" s="124"/>
      <c r="C118" s="124"/>
      <c r="D118" s="124"/>
      <c r="E118" s="124"/>
      <c r="F118" s="124"/>
      <c r="G118" s="124"/>
      <c r="H118" s="124"/>
    </row>
    <row r="119" spans="1:8" x14ac:dyDescent="0.25">
      <c r="A119" s="124"/>
      <c r="B119" s="124"/>
      <c r="C119" s="124"/>
      <c r="D119" s="124"/>
      <c r="E119" s="124"/>
      <c r="F119" s="124"/>
      <c r="G119" s="124"/>
      <c r="H119" s="124"/>
    </row>
    <row r="120" spans="1:8" x14ac:dyDescent="0.25">
      <c r="A120" s="126"/>
      <c r="B120" s="126"/>
      <c r="C120" s="126"/>
      <c r="D120" s="126"/>
      <c r="E120" s="126"/>
      <c r="F120" s="126"/>
      <c r="G120" s="126"/>
      <c r="H120" s="126"/>
    </row>
    <row r="121" spans="1:8" x14ac:dyDescent="0.25">
      <c r="A121" s="126"/>
      <c r="B121" s="126"/>
      <c r="C121" s="126"/>
      <c r="D121" s="126"/>
      <c r="E121" s="126"/>
      <c r="F121" s="126"/>
      <c r="G121" s="126"/>
      <c r="H121" s="126"/>
    </row>
    <row r="122" spans="1:8" x14ac:dyDescent="0.25">
      <c r="A122" s="126"/>
      <c r="B122" s="126"/>
      <c r="C122" s="126"/>
      <c r="D122" s="126"/>
      <c r="E122" s="126"/>
      <c r="F122" s="126"/>
      <c r="G122" s="126"/>
      <c r="H122" s="126"/>
    </row>
    <row r="123" spans="1:8" x14ac:dyDescent="0.25">
      <c r="A123" s="126"/>
      <c r="B123" s="126"/>
      <c r="C123" s="126"/>
      <c r="D123" s="126"/>
      <c r="E123" s="126"/>
      <c r="F123" s="126"/>
      <c r="G123" s="126"/>
      <c r="H123" s="126"/>
    </row>
    <row r="124" spans="1:8" x14ac:dyDescent="0.25">
      <c r="A124" s="126"/>
      <c r="B124" s="126"/>
      <c r="C124" s="126"/>
      <c r="D124" s="126"/>
      <c r="E124" s="126"/>
      <c r="F124" s="126"/>
      <c r="G124" s="126"/>
      <c r="H124" s="126"/>
    </row>
    <row r="125" spans="1:8" x14ac:dyDescent="0.25">
      <c r="A125" s="126"/>
      <c r="B125" s="126"/>
      <c r="C125" s="126"/>
      <c r="D125" s="126"/>
      <c r="E125" s="126"/>
      <c r="F125" s="126"/>
      <c r="G125" s="126"/>
      <c r="H125" s="126"/>
    </row>
    <row r="126" spans="1:8" x14ac:dyDescent="0.25">
      <c r="A126" s="126"/>
      <c r="B126" s="126"/>
      <c r="C126" s="126"/>
      <c r="D126" s="126"/>
      <c r="E126" s="126"/>
      <c r="F126" s="126"/>
      <c r="G126" s="126"/>
      <c r="H126" s="126"/>
    </row>
    <row r="127" spans="1:8" x14ac:dyDescent="0.25">
      <c r="A127" s="126"/>
      <c r="B127" s="126"/>
      <c r="C127" s="126"/>
      <c r="D127" s="126"/>
      <c r="E127" s="126"/>
      <c r="F127" s="126"/>
      <c r="G127" s="126"/>
      <c r="H127" s="126"/>
    </row>
    <row r="128" spans="1:8" x14ac:dyDescent="0.25">
      <c r="A128" s="126"/>
      <c r="B128" s="126"/>
      <c r="C128" s="126"/>
      <c r="D128" s="126"/>
      <c r="E128" s="126"/>
      <c r="F128" s="126"/>
      <c r="G128" s="126"/>
      <c r="H128" s="126"/>
    </row>
    <row r="129" spans="1:8" x14ac:dyDescent="0.25">
      <c r="A129" s="126"/>
      <c r="B129" s="126"/>
      <c r="C129" s="126"/>
      <c r="D129" s="126"/>
      <c r="E129" s="126"/>
      <c r="F129" s="126"/>
      <c r="G129" s="126"/>
      <c r="H129" s="126"/>
    </row>
    <row r="130" spans="1:8" x14ac:dyDescent="0.25">
      <c r="A130" s="126"/>
      <c r="B130" s="126"/>
      <c r="C130" s="126"/>
      <c r="D130" s="126"/>
      <c r="E130" s="126"/>
      <c r="F130" s="126"/>
      <c r="G130" s="126"/>
      <c r="H130" s="126"/>
    </row>
    <row r="131" spans="1:8" x14ac:dyDescent="0.25">
      <c r="A131" s="126"/>
      <c r="B131" s="126"/>
      <c r="C131" s="126"/>
      <c r="D131" s="126"/>
      <c r="E131" s="126"/>
      <c r="F131" s="126"/>
      <c r="G131" s="126"/>
      <c r="H131" s="126"/>
    </row>
    <row r="132" spans="1:8" x14ac:dyDescent="0.25">
      <c r="A132" s="126"/>
      <c r="B132" s="126"/>
      <c r="C132" s="126"/>
      <c r="D132" s="126"/>
      <c r="E132" s="126"/>
      <c r="F132" s="126"/>
      <c r="G132" s="126"/>
      <c r="H132" s="126"/>
    </row>
    <row r="133" spans="1:8" x14ac:dyDescent="0.25">
      <c r="A133" s="126"/>
      <c r="B133" s="126"/>
      <c r="C133" s="126"/>
      <c r="D133" s="126"/>
      <c r="E133" s="126"/>
      <c r="F133" s="126"/>
      <c r="G133" s="126"/>
      <c r="H133" s="126"/>
    </row>
    <row r="134" spans="1:8" x14ac:dyDescent="0.25">
      <c r="A134" s="126"/>
      <c r="B134" s="126"/>
      <c r="C134" s="126"/>
      <c r="D134" s="126"/>
      <c r="E134" s="126"/>
      <c r="F134" s="126"/>
      <c r="G134" s="126"/>
      <c r="H134" s="126"/>
    </row>
    <row r="135" spans="1:8" x14ac:dyDescent="0.25">
      <c r="A135" s="126"/>
      <c r="B135" s="126"/>
      <c r="C135" s="126"/>
      <c r="D135" s="126"/>
      <c r="E135" s="126"/>
      <c r="F135" s="126"/>
      <c r="G135" s="126"/>
      <c r="H135" s="126"/>
    </row>
    <row r="136" spans="1:8" x14ac:dyDescent="0.25">
      <c r="A136" s="126"/>
      <c r="B136" s="126"/>
      <c r="C136" s="126"/>
      <c r="D136" s="126"/>
      <c r="E136" s="126"/>
      <c r="F136" s="126"/>
      <c r="G136" s="126"/>
      <c r="H136" s="126"/>
    </row>
    <row r="137" spans="1:8" x14ac:dyDescent="0.25">
      <c r="A137" s="126"/>
      <c r="B137" s="126"/>
      <c r="C137" s="126"/>
      <c r="D137" s="126"/>
      <c r="E137" s="126"/>
      <c r="F137" s="126"/>
      <c r="G137" s="126"/>
      <c r="H137" s="126"/>
    </row>
    <row r="138" spans="1:8" x14ac:dyDescent="0.25">
      <c r="A138" s="126"/>
      <c r="B138" s="126"/>
      <c r="C138" s="126"/>
      <c r="D138" s="126"/>
      <c r="E138" s="126"/>
      <c r="F138" s="126"/>
      <c r="G138" s="126"/>
      <c r="H138" s="126"/>
    </row>
    <row r="139" spans="1:8" x14ac:dyDescent="0.25">
      <c r="A139" s="126"/>
      <c r="B139" s="126"/>
      <c r="C139" s="126"/>
      <c r="D139" s="126"/>
      <c r="E139" s="126"/>
      <c r="F139" s="126"/>
      <c r="G139" s="126"/>
      <c r="H139" s="126"/>
    </row>
    <row r="140" spans="1:8" x14ac:dyDescent="0.25">
      <c r="A140" s="126"/>
      <c r="B140" s="126"/>
      <c r="C140" s="126"/>
      <c r="D140" s="126"/>
      <c r="E140" s="126"/>
      <c r="F140" s="126"/>
      <c r="G140" s="126"/>
      <c r="H140" s="126"/>
    </row>
    <row r="141" spans="1:8" x14ac:dyDescent="0.25">
      <c r="A141" s="126"/>
      <c r="B141" s="126"/>
      <c r="C141" s="126"/>
      <c r="D141" s="126"/>
      <c r="E141" s="126"/>
      <c r="F141" s="126"/>
      <c r="G141" s="126"/>
      <c r="H141" s="126"/>
    </row>
    <row r="142" spans="1:8" x14ac:dyDescent="0.25">
      <c r="A142" s="126"/>
      <c r="B142" s="126"/>
      <c r="C142" s="126"/>
      <c r="D142" s="126"/>
      <c r="E142" s="126"/>
      <c r="F142" s="126"/>
      <c r="G142" s="126"/>
      <c r="H142" s="126"/>
    </row>
    <row r="143" spans="1:8" x14ac:dyDescent="0.25">
      <c r="A143" s="126"/>
      <c r="B143" s="126"/>
      <c r="C143" s="126"/>
      <c r="D143" s="126"/>
      <c r="E143" s="126"/>
      <c r="F143" s="126"/>
      <c r="G143" s="126"/>
      <c r="H143" s="126"/>
    </row>
    <row r="144" spans="1:8" x14ac:dyDescent="0.25">
      <c r="A144" s="126"/>
      <c r="B144" s="126"/>
      <c r="C144" s="126"/>
      <c r="D144" s="126"/>
      <c r="E144" s="126"/>
      <c r="F144" s="126"/>
      <c r="G144" s="126"/>
      <c r="H144" s="126"/>
    </row>
    <row r="145" spans="1:8" x14ac:dyDescent="0.25">
      <c r="A145" s="126"/>
      <c r="B145" s="126"/>
      <c r="C145" s="126"/>
      <c r="D145" s="126"/>
      <c r="E145" s="126"/>
      <c r="F145" s="126"/>
      <c r="G145" s="126"/>
      <c r="H145" s="126"/>
    </row>
    <row r="146" spans="1:8" x14ac:dyDescent="0.25">
      <c r="A146" s="126"/>
      <c r="B146" s="126"/>
      <c r="C146" s="126"/>
      <c r="D146" s="126"/>
      <c r="E146" s="126"/>
      <c r="F146" s="126"/>
      <c r="G146" s="126"/>
      <c r="H146" s="126"/>
    </row>
    <row r="147" spans="1:8" x14ac:dyDescent="0.25">
      <c r="A147" s="126"/>
      <c r="B147" s="126"/>
      <c r="C147" s="126"/>
      <c r="D147" s="126"/>
      <c r="E147" s="126"/>
      <c r="F147" s="126"/>
      <c r="G147" s="126"/>
      <c r="H147" s="126"/>
    </row>
    <row r="148" spans="1:8" x14ac:dyDescent="0.25">
      <c r="A148" s="126"/>
      <c r="B148" s="126"/>
      <c r="C148" s="126"/>
      <c r="D148" s="126"/>
      <c r="E148" s="126"/>
      <c r="F148" s="126"/>
      <c r="G148" s="126"/>
      <c r="H148" s="126"/>
    </row>
    <row r="149" spans="1:8" x14ac:dyDescent="0.25">
      <c r="A149" s="126"/>
      <c r="B149" s="126"/>
      <c r="C149" s="126"/>
      <c r="D149" s="126"/>
      <c r="E149" s="126"/>
      <c r="F149" s="126"/>
      <c r="G149" s="126"/>
      <c r="H149" s="126"/>
    </row>
    <row r="150" spans="1:8" x14ac:dyDescent="0.25">
      <c r="A150" s="126"/>
      <c r="B150" s="126"/>
      <c r="C150" s="126"/>
      <c r="D150" s="126"/>
      <c r="E150" s="126"/>
      <c r="F150" s="126"/>
      <c r="G150" s="126"/>
      <c r="H150" s="126"/>
    </row>
    <row r="151" spans="1:8" x14ac:dyDescent="0.25">
      <c r="A151" s="126"/>
      <c r="B151" s="126"/>
      <c r="C151" s="126"/>
      <c r="D151" s="126"/>
      <c r="E151" s="126"/>
      <c r="F151" s="126"/>
      <c r="G151" s="126"/>
      <c r="H151" s="126"/>
    </row>
    <row r="152" spans="1:8" x14ac:dyDescent="0.25">
      <c r="A152" s="126"/>
      <c r="B152" s="126"/>
      <c r="C152" s="126"/>
      <c r="D152" s="126"/>
      <c r="E152" s="126"/>
      <c r="F152" s="126"/>
      <c r="G152" s="126"/>
      <c r="H152" s="126"/>
    </row>
  </sheetData>
  <mergeCells count="217">
    <mergeCell ref="S2:S3"/>
    <mergeCell ref="T2:T3"/>
    <mergeCell ref="M2:M3"/>
    <mergeCell ref="N2:N3"/>
    <mergeCell ref="O2:O3"/>
    <mergeCell ref="P2:P3"/>
    <mergeCell ref="Q2:Q3"/>
    <mergeCell ref="R2:R3"/>
    <mergeCell ref="G2:G3"/>
    <mergeCell ref="H2:H3"/>
    <mergeCell ref="E10:E11"/>
    <mergeCell ref="A15:A17"/>
    <mergeCell ref="B15:B16"/>
    <mergeCell ref="C15:C17"/>
    <mergeCell ref="D15:D17"/>
    <mergeCell ref="F15:F17"/>
    <mergeCell ref="I2:I3"/>
    <mergeCell ref="J2:J3"/>
    <mergeCell ref="K2:K3"/>
    <mergeCell ref="A5:A11"/>
    <mergeCell ref="C5:C11"/>
    <mergeCell ref="D5:D11"/>
    <mergeCell ref="E5:E7"/>
    <mergeCell ref="F5:F11"/>
    <mergeCell ref="B6:B11"/>
    <mergeCell ref="E8:E9"/>
    <mergeCell ref="A2:A3"/>
    <mergeCell ref="B2:B3"/>
    <mergeCell ref="C2:C3"/>
    <mergeCell ref="D2:D3"/>
    <mergeCell ref="E2:E3"/>
    <mergeCell ref="F2:F3"/>
    <mergeCell ref="A12:H12"/>
    <mergeCell ref="A14:H14"/>
    <mergeCell ref="C26:C27"/>
    <mergeCell ref="D26:D27"/>
    <mergeCell ref="F26:F27"/>
    <mergeCell ref="A29:A32"/>
    <mergeCell ref="B30:B32"/>
    <mergeCell ref="C30:C32"/>
    <mergeCell ref="D30:D32"/>
    <mergeCell ref="F30:F32"/>
    <mergeCell ref="A20:A27"/>
    <mergeCell ref="B20:B22"/>
    <mergeCell ref="C20:C22"/>
    <mergeCell ref="D20:D22"/>
    <mergeCell ref="F20:F22"/>
    <mergeCell ref="B23:B24"/>
    <mergeCell ref="C23:C24"/>
    <mergeCell ref="D23:D24"/>
    <mergeCell ref="F23:F24"/>
    <mergeCell ref="B26:B27"/>
    <mergeCell ref="B46:B47"/>
    <mergeCell ref="C46:C47"/>
    <mergeCell ref="D46:D47"/>
    <mergeCell ref="A45:H45"/>
    <mergeCell ref="A34:A36"/>
    <mergeCell ref="B34:B36"/>
    <mergeCell ref="C34:C36"/>
    <mergeCell ref="D34:D36"/>
    <mergeCell ref="F34:F36"/>
    <mergeCell ref="A38:A44"/>
    <mergeCell ref="F108:F109"/>
    <mergeCell ref="A1:K1"/>
    <mergeCell ref="B38:B41"/>
    <mergeCell ref="E38:E39"/>
    <mergeCell ref="G38:G39"/>
    <mergeCell ref="H38:H39"/>
    <mergeCell ref="I38:I39"/>
    <mergeCell ref="A101:A103"/>
    <mergeCell ref="B101:B103"/>
    <mergeCell ref="C101:C103"/>
    <mergeCell ref="D101:D103"/>
    <mergeCell ref="F101:F103"/>
    <mergeCell ref="A108:A109"/>
    <mergeCell ref="B108:B109"/>
    <mergeCell ref="C108:C109"/>
    <mergeCell ref="D108:D109"/>
    <mergeCell ref="E108:E109"/>
    <mergeCell ref="A70:A72"/>
    <mergeCell ref="C70:C72"/>
    <mergeCell ref="D70:D72"/>
    <mergeCell ref="F70:F72"/>
    <mergeCell ref="A76:A77"/>
    <mergeCell ref="B76:B77"/>
    <mergeCell ref="C76:C77"/>
    <mergeCell ref="A53:H53"/>
    <mergeCell ref="A58:H58"/>
    <mergeCell ref="J38:J39"/>
    <mergeCell ref="K38:K39"/>
    <mergeCell ref="C38:C40"/>
    <mergeCell ref="D38:D40"/>
    <mergeCell ref="F38:F40"/>
    <mergeCell ref="E49:E50"/>
    <mergeCell ref="G49:G50"/>
    <mergeCell ref="H49:H50"/>
    <mergeCell ref="I49:I50"/>
    <mergeCell ref="J49:J50"/>
    <mergeCell ref="A54:A57"/>
    <mergeCell ref="B54:B57"/>
    <mergeCell ref="C55:C56"/>
    <mergeCell ref="D55:D56"/>
    <mergeCell ref="F55:F56"/>
    <mergeCell ref="E46:E47"/>
    <mergeCell ref="F46:F47"/>
    <mergeCell ref="A49:A52"/>
    <mergeCell ref="B49:B52"/>
    <mergeCell ref="C49:C52"/>
    <mergeCell ref="D49:D52"/>
    <mergeCell ref="F49:F52"/>
    <mergeCell ref="H98:H99"/>
    <mergeCell ref="I98:I99"/>
    <mergeCell ref="J98:J99"/>
    <mergeCell ref="K98:K99"/>
    <mergeCell ref="A98:A99"/>
    <mergeCell ref="B98:B99"/>
    <mergeCell ref="C98:C99"/>
    <mergeCell ref="D98:D99"/>
    <mergeCell ref="E98:E99"/>
    <mergeCell ref="F98:F99"/>
    <mergeCell ref="G98:G99"/>
    <mergeCell ref="K85:K86"/>
    <mergeCell ref="C85:C86"/>
    <mergeCell ref="A85:A86"/>
    <mergeCell ref="B85:B86"/>
    <mergeCell ref="L2:L3"/>
    <mergeCell ref="A4:T4"/>
    <mergeCell ref="A19:T19"/>
    <mergeCell ref="L38:L39"/>
    <mergeCell ref="M38:M39"/>
    <mergeCell ref="N38:N39"/>
    <mergeCell ref="A84:K84"/>
    <mergeCell ref="D85:D86"/>
    <mergeCell ref="E85:E86"/>
    <mergeCell ref="F85:F86"/>
    <mergeCell ref="G85:G86"/>
    <mergeCell ref="H85:H86"/>
    <mergeCell ref="I85:I86"/>
    <mergeCell ref="J85:J86"/>
    <mergeCell ref="K49:K50"/>
    <mergeCell ref="E60:E61"/>
    <mergeCell ref="G60:G61"/>
    <mergeCell ref="H60:H61"/>
    <mergeCell ref="I60:I61"/>
    <mergeCell ref="J60:J61"/>
    <mergeCell ref="A18:H18"/>
    <mergeCell ref="A28:H28"/>
    <mergeCell ref="A33:H33"/>
    <mergeCell ref="A37:H37"/>
    <mergeCell ref="R49:R50"/>
    <mergeCell ref="S49:S50"/>
    <mergeCell ref="T49:T50"/>
    <mergeCell ref="L49:L50"/>
    <mergeCell ref="M49:M50"/>
    <mergeCell ref="N49:N50"/>
    <mergeCell ref="O49:O50"/>
    <mergeCell ref="P49:P50"/>
    <mergeCell ref="Q49:Q50"/>
    <mergeCell ref="O38:O39"/>
    <mergeCell ref="P38:P39"/>
    <mergeCell ref="Q38:Q39"/>
    <mergeCell ref="R38:R39"/>
    <mergeCell ref="S38:S39"/>
    <mergeCell ref="T38:T39"/>
    <mergeCell ref="A48:H48"/>
    <mergeCell ref="B42:B43"/>
    <mergeCell ref="C42:C43"/>
    <mergeCell ref="D42:D43"/>
    <mergeCell ref="A46:A47"/>
    <mergeCell ref="A64:H64"/>
    <mergeCell ref="A66:H66"/>
    <mergeCell ref="A69:H69"/>
    <mergeCell ref="A73:H73"/>
    <mergeCell ref="A75:H75"/>
    <mergeCell ref="A78:H78"/>
    <mergeCell ref="S60:S61"/>
    <mergeCell ref="T60:T61"/>
    <mergeCell ref="A67:T67"/>
    <mergeCell ref="L60:L61"/>
    <mergeCell ref="M60:M61"/>
    <mergeCell ref="N60:N61"/>
    <mergeCell ref="O60:O61"/>
    <mergeCell ref="P60:P61"/>
    <mergeCell ref="Q60:Q61"/>
    <mergeCell ref="R60:R61"/>
    <mergeCell ref="K60:K61"/>
    <mergeCell ref="D76:D77"/>
    <mergeCell ref="F76:F77"/>
    <mergeCell ref="A59:A63"/>
    <mergeCell ref="B59:B62"/>
    <mergeCell ref="C59:C63"/>
    <mergeCell ref="D59:D63"/>
    <mergeCell ref="F59:F63"/>
    <mergeCell ref="A111:H111"/>
    <mergeCell ref="A96:T97"/>
    <mergeCell ref="S98:S99"/>
    <mergeCell ref="T98:T99"/>
    <mergeCell ref="A100:T100"/>
    <mergeCell ref="A106:T106"/>
    <mergeCell ref="A105:H105"/>
    <mergeCell ref="A110:H110"/>
    <mergeCell ref="R85:R86"/>
    <mergeCell ref="S85:S86"/>
    <mergeCell ref="T85:T86"/>
    <mergeCell ref="L98:L99"/>
    <mergeCell ref="M98:M99"/>
    <mergeCell ref="N98:N99"/>
    <mergeCell ref="O98:O99"/>
    <mergeCell ref="P98:P99"/>
    <mergeCell ref="Q98:Q99"/>
    <mergeCell ref="R98:R99"/>
    <mergeCell ref="L85:L86"/>
    <mergeCell ref="M85:M86"/>
    <mergeCell ref="N85:N86"/>
    <mergeCell ref="O85:O86"/>
    <mergeCell ref="P85:P86"/>
    <mergeCell ref="Q85:Q86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opLeftCell="A13" workbookViewId="0">
      <selection activeCell="H25" sqref="H25:K26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291" t="s">
        <v>137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20" ht="17.25" customHeight="1" x14ac:dyDescent="0.25">
      <c r="A2" s="272" t="s">
        <v>0</v>
      </c>
      <c r="B2" s="274" t="s">
        <v>1</v>
      </c>
      <c r="C2" s="237" t="s">
        <v>2</v>
      </c>
      <c r="D2" s="237" t="s">
        <v>3</v>
      </c>
      <c r="E2" s="237" t="s">
        <v>4</v>
      </c>
      <c r="F2" s="237" t="s">
        <v>5</v>
      </c>
      <c r="G2" s="269" t="s">
        <v>6</v>
      </c>
      <c r="H2" s="269" t="s">
        <v>7</v>
      </c>
      <c r="I2" s="279" t="s">
        <v>8</v>
      </c>
      <c r="J2" s="279" t="s">
        <v>9</v>
      </c>
      <c r="K2" s="237" t="s">
        <v>10</v>
      </c>
      <c r="L2" s="237" t="s">
        <v>142</v>
      </c>
      <c r="M2" s="237" t="s">
        <v>143</v>
      </c>
      <c r="N2" s="237" t="s">
        <v>144</v>
      </c>
      <c r="O2" s="237" t="s">
        <v>145</v>
      </c>
      <c r="P2" s="237" t="s">
        <v>146</v>
      </c>
      <c r="Q2" s="237" t="s">
        <v>147</v>
      </c>
      <c r="R2" s="237" t="s">
        <v>148</v>
      </c>
      <c r="S2" s="237" t="s">
        <v>149</v>
      </c>
      <c r="T2" s="237" t="s">
        <v>150</v>
      </c>
    </row>
    <row r="3" spans="1:20" ht="27" customHeight="1" x14ac:dyDescent="0.25">
      <c r="A3" s="273"/>
      <c r="B3" s="275"/>
      <c r="C3" s="271"/>
      <c r="D3" s="271"/>
      <c r="E3" s="238"/>
      <c r="F3" s="271"/>
      <c r="G3" s="263"/>
      <c r="H3" s="278"/>
      <c r="I3" s="280"/>
      <c r="J3" s="280"/>
      <c r="K3" s="238"/>
      <c r="L3" s="238"/>
      <c r="M3" s="238"/>
      <c r="N3" s="238"/>
      <c r="O3" s="238"/>
      <c r="P3" s="238"/>
      <c r="Q3" s="238"/>
      <c r="R3" s="238"/>
      <c r="S3" s="238"/>
      <c r="T3" s="238"/>
    </row>
    <row r="4" spans="1:20" ht="39" customHeight="1" x14ac:dyDescent="0.25">
      <c r="A4" s="276" t="s">
        <v>11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0" ht="16.5" customHeight="1" x14ac:dyDescent="0.25">
      <c r="A5" s="261" t="s">
        <v>12</v>
      </c>
      <c r="B5" s="141"/>
      <c r="C5" s="263" t="s">
        <v>13</v>
      </c>
      <c r="D5" s="238" t="s">
        <v>14</v>
      </c>
      <c r="E5" s="238">
        <v>2018</v>
      </c>
      <c r="F5" s="238" t="s">
        <v>15</v>
      </c>
      <c r="G5" s="143">
        <v>3</v>
      </c>
      <c r="H5" s="4" t="s">
        <v>16</v>
      </c>
      <c r="I5" s="5">
        <v>20</v>
      </c>
      <c r="J5" s="5">
        <v>20</v>
      </c>
      <c r="K5" s="165">
        <v>20</v>
      </c>
      <c r="L5" s="131"/>
      <c r="M5" s="131"/>
      <c r="N5" s="131"/>
      <c r="O5" s="131"/>
      <c r="P5" s="131"/>
      <c r="Q5" s="131"/>
      <c r="R5" s="131"/>
      <c r="S5" s="131"/>
      <c r="T5" s="131"/>
    </row>
    <row r="6" spans="1:20" ht="16.5" customHeight="1" x14ac:dyDescent="0.25">
      <c r="A6" s="261"/>
      <c r="B6" s="263" t="s">
        <v>17</v>
      </c>
      <c r="C6" s="263"/>
      <c r="D6" s="238"/>
      <c r="E6" s="238"/>
      <c r="F6" s="238"/>
      <c r="G6" s="151">
        <v>3</v>
      </c>
      <c r="H6" s="7" t="s">
        <v>18</v>
      </c>
      <c r="I6" s="13">
        <v>23</v>
      </c>
      <c r="J6" s="13">
        <v>23</v>
      </c>
      <c r="K6" s="166">
        <v>22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16.5" customHeight="1" x14ac:dyDescent="0.25">
      <c r="A7" s="261"/>
      <c r="B7" s="263"/>
      <c r="C7" s="263"/>
      <c r="D7" s="238"/>
      <c r="E7" s="281"/>
      <c r="F7" s="238"/>
      <c r="G7" s="151">
        <v>3</v>
      </c>
      <c r="H7" s="14" t="s">
        <v>19</v>
      </c>
      <c r="I7" s="13">
        <v>20</v>
      </c>
      <c r="J7" s="13">
        <v>19</v>
      </c>
      <c r="K7" s="166">
        <v>19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16.5" customHeight="1" x14ac:dyDescent="0.25">
      <c r="A8" s="261"/>
      <c r="B8" s="263"/>
      <c r="C8" s="263"/>
      <c r="D8" s="238"/>
      <c r="E8" s="238">
        <v>2019</v>
      </c>
      <c r="F8" s="238"/>
      <c r="G8" s="151">
        <v>2</v>
      </c>
      <c r="H8" s="7" t="s">
        <v>20</v>
      </c>
      <c r="I8" s="13">
        <v>24</v>
      </c>
      <c r="J8" s="13">
        <v>24</v>
      </c>
      <c r="K8" s="166">
        <v>24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16.5" customHeight="1" x14ac:dyDescent="0.25">
      <c r="A9" s="261"/>
      <c r="B9" s="263"/>
      <c r="C9" s="263"/>
      <c r="D9" s="238"/>
      <c r="E9" s="238"/>
      <c r="F9" s="238"/>
      <c r="G9" s="140">
        <v>2</v>
      </c>
      <c r="H9" s="17" t="s">
        <v>21</v>
      </c>
      <c r="I9" s="13">
        <v>24</v>
      </c>
      <c r="J9" s="13">
        <v>23</v>
      </c>
      <c r="K9" s="166">
        <v>23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16.5" customHeight="1" x14ac:dyDescent="0.25">
      <c r="A10" s="261"/>
      <c r="B10" s="263"/>
      <c r="C10" s="263"/>
      <c r="D10" s="238"/>
      <c r="E10" s="237">
        <v>2020</v>
      </c>
      <c r="F10" s="238"/>
      <c r="G10" s="151">
        <v>1</v>
      </c>
      <c r="H10" s="7" t="s">
        <v>22</v>
      </c>
      <c r="I10" s="25">
        <v>25</v>
      </c>
      <c r="J10" s="13">
        <v>25</v>
      </c>
      <c r="K10" s="166">
        <v>25</v>
      </c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6.5" customHeight="1" thickBot="1" x14ac:dyDescent="0.3">
      <c r="A11" s="261"/>
      <c r="B11" s="299"/>
      <c r="C11" s="263"/>
      <c r="D11" s="238"/>
      <c r="E11" s="238"/>
      <c r="F11" s="238"/>
      <c r="G11" s="140">
        <v>1</v>
      </c>
      <c r="H11" s="17" t="s">
        <v>23</v>
      </c>
      <c r="I11" s="26">
        <v>25</v>
      </c>
      <c r="J11" s="24">
        <v>25</v>
      </c>
      <c r="K11" s="167">
        <v>25</v>
      </c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9.5" customHeight="1" x14ac:dyDescent="0.25">
      <c r="A12" s="238" t="s">
        <v>36</v>
      </c>
      <c r="B12" s="263" t="s">
        <v>37</v>
      </c>
      <c r="C12" s="238" t="s">
        <v>13</v>
      </c>
      <c r="D12" s="238" t="s">
        <v>38</v>
      </c>
      <c r="E12" s="144">
        <v>2018</v>
      </c>
      <c r="F12" s="238" t="s">
        <v>15</v>
      </c>
      <c r="G12" s="143">
        <v>3</v>
      </c>
      <c r="H12" s="143" t="s">
        <v>39</v>
      </c>
      <c r="I12" s="51">
        <v>25</v>
      </c>
      <c r="J12" s="51">
        <v>25</v>
      </c>
      <c r="K12" s="174">
        <v>23</v>
      </c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6.5" customHeight="1" x14ac:dyDescent="0.25">
      <c r="A13" s="238"/>
      <c r="B13" s="263"/>
      <c r="C13" s="238"/>
      <c r="D13" s="238"/>
      <c r="E13" s="53">
        <v>2019</v>
      </c>
      <c r="F13" s="238"/>
      <c r="G13" s="151">
        <v>2</v>
      </c>
      <c r="H13" s="9" t="s">
        <v>138</v>
      </c>
      <c r="I13" s="13">
        <v>24</v>
      </c>
      <c r="J13" s="11">
        <v>24</v>
      </c>
      <c r="K13" s="175">
        <v>24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6.5" customHeight="1" thickBot="1" x14ac:dyDescent="0.3">
      <c r="A14" s="238"/>
      <c r="B14" s="270"/>
      <c r="C14" s="281"/>
      <c r="D14" s="281"/>
      <c r="E14" s="53">
        <v>2020</v>
      </c>
      <c r="F14" s="281"/>
      <c r="G14" s="151">
        <v>1</v>
      </c>
      <c r="H14" s="9" t="s">
        <v>40</v>
      </c>
      <c r="I14" s="25">
        <v>25</v>
      </c>
      <c r="J14" s="11">
        <v>25</v>
      </c>
      <c r="K14" s="175">
        <v>25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36.75" customHeight="1" x14ac:dyDescent="0.25">
      <c r="A15" s="261" t="s">
        <v>50</v>
      </c>
      <c r="B15" s="146" t="s">
        <v>51</v>
      </c>
      <c r="C15" s="144" t="s">
        <v>13</v>
      </c>
      <c r="D15" s="144" t="s">
        <v>14</v>
      </c>
      <c r="E15" s="144">
        <v>2017</v>
      </c>
      <c r="F15" s="144" t="s">
        <v>15</v>
      </c>
      <c r="G15" s="143">
        <v>4</v>
      </c>
      <c r="H15" s="57" t="s">
        <v>52</v>
      </c>
      <c r="I15" s="51">
        <v>22</v>
      </c>
      <c r="J15" s="51">
        <v>22</v>
      </c>
      <c r="K15" s="176">
        <v>22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24.75" customHeight="1" x14ac:dyDescent="0.25">
      <c r="A16" s="261"/>
      <c r="B16" s="263" t="s">
        <v>53</v>
      </c>
      <c r="C16" s="237" t="s">
        <v>13</v>
      </c>
      <c r="D16" s="237" t="s">
        <v>54</v>
      </c>
      <c r="E16" s="53">
        <v>2020</v>
      </c>
      <c r="F16" s="237" t="s">
        <v>15</v>
      </c>
      <c r="G16" s="140">
        <v>1</v>
      </c>
      <c r="H16" s="58" t="s">
        <v>55</v>
      </c>
      <c r="I16" s="59">
        <v>25</v>
      </c>
      <c r="J16" s="11">
        <v>25</v>
      </c>
      <c r="K16" s="175">
        <v>25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6.5" customHeight="1" x14ac:dyDescent="0.25">
      <c r="A17" s="261"/>
      <c r="B17" s="263"/>
      <c r="C17" s="238"/>
      <c r="D17" s="238"/>
      <c r="E17" s="53">
        <v>2019</v>
      </c>
      <c r="F17" s="238"/>
      <c r="G17" s="140">
        <v>2</v>
      </c>
      <c r="H17" s="58" t="s">
        <v>56</v>
      </c>
      <c r="I17" s="13">
        <v>24</v>
      </c>
      <c r="J17" s="11">
        <v>25</v>
      </c>
      <c r="K17" s="175">
        <v>25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28.5" customHeight="1" x14ac:dyDescent="0.25">
      <c r="A18" s="261"/>
      <c r="B18" s="263"/>
      <c r="C18" s="238"/>
      <c r="D18" s="238"/>
      <c r="E18" s="138">
        <v>2018</v>
      </c>
      <c r="F18" s="238"/>
      <c r="G18" s="140">
        <v>3</v>
      </c>
      <c r="H18" s="58" t="s">
        <v>57</v>
      </c>
      <c r="I18" s="22">
        <v>23</v>
      </c>
      <c r="J18" s="22">
        <v>22</v>
      </c>
      <c r="K18" s="177">
        <v>23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6.5" customHeight="1" x14ac:dyDescent="0.25">
      <c r="A19" s="261"/>
      <c r="B19" s="269" t="s">
        <v>69</v>
      </c>
      <c r="C19" s="269" t="s">
        <v>13</v>
      </c>
      <c r="D19" s="269" t="s">
        <v>54</v>
      </c>
      <c r="E19" s="151">
        <v>2020</v>
      </c>
      <c r="F19" s="143"/>
      <c r="G19" s="154">
        <v>1</v>
      </c>
      <c r="H19" s="13" t="s">
        <v>70</v>
      </c>
      <c r="I19" s="25">
        <v>25</v>
      </c>
      <c r="J19" s="11">
        <v>25</v>
      </c>
      <c r="K19" s="175">
        <v>25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6.5" customHeight="1" thickBot="1" x14ac:dyDescent="0.3">
      <c r="A20" s="261"/>
      <c r="B20" s="270"/>
      <c r="C20" s="270"/>
      <c r="D20" s="270"/>
      <c r="E20" s="151">
        <v>2019</v>
      </c>
      <c r="F20" s="151" t="s">
        <v>15</v>
      </c>
      <c r="G20" s="61">
        <v>2</v>
      </c>
      <c r="H20" s="10" t="s">
        <v>71</v>
      </c>
      <c r="I20" s="13">
        <v>24</v>
      </c>
      <c r="J20" s="11">
        <v>24</v>
      </c>
      <c r="K20" s="175">
        <v>24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7.25" customHeight="1" x14ac:dyDescent="0.25">
      <c r="A21" s="292" t="s">
        <v>12</v>
      </c>
      <c r="B21" s="141" t="s">
        <v>139</v>
      </c>
      <c r="C21" s="263" t="s">
        <v>96</v>
      </c>
      <c r="D21" s="295" t="s">
        <v>30</v>
      </c>
      <c r="E21" s="81">
        <v>2018</v>
      </c>
      <c r="F21" s="263" t="s">
        <v>15</v>
      </c>
      <c r="G21" s="141">
        <v>3</v>
      </c>
      <c r="H21" s="152" t="s">
        <v>99</v>
      </c>
      <c r="I21" s="51">
        <v>7</v>
      </c>
      <c r="J21" s="51">
        <v>7</v>
      </c>
      <c r="K21" s="174">
        <v>7</v>
      </c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7.25" customHeight="1" x14ac:dyDescent="0.25">
      <c r="A22" s="293"/>
      <c r="B22" s="141"/>
      <c r="C22" s="263"/>
      <c r="D22" s="295"/>
      <c r="E22" s="128">
        <v>2019</v>
      </c>
      <c r="F22" s="263"/>
      <c r="G22" s="151">
        <v>2</v>
      </c>
      <c r="H22" s="61" t="s">
        <v>100</v>
      </c>
      <c r="I22" s="11">
        <v>22</v>
      </c>
      <c r="J22" s="11">
        <v>20</v>
      </c>
      <c r="K22" s="175">
        <v>20</v>
      </c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6.5" customHeight="1" thickBot="1" x14ac:dyDescent="0.3">
      <c r="A23" s="294"/>
      <c r="B23" s="140" t="s">
        <v>69</v>
      </c>
      <c r="C23" s="263"/>
      <c r="D23" s="295"/>
      <c r="E23" s="81">
        <v>2018</v>
      </c>
      <c r="F23" s="263"/>
      <c r="G23" s="140">
        <v>3</v>
      </c>
      <c r="H23" s="63" t="s">
        <v>101</v>
      </c>
      <c r="I23" s="22">
        <v>14</v>
      </c>
      <c r="J23" s="22">
        <v>16</v>
      </c>
      <c r="K23" s="177">
        <v>16</v>
      </c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6.5" customHeight="1" thickBot="1" x14ac:dyDescent="0.3">
      <c r="A24" s="148"/>
      <c r="B24" s="141"/>
      <c r="C24" s="141"/>
      <c r="D24" s="149"/>
      <c r="E24" s="81"/>
      <c r="F24" s="77"/>
      <c r="G24" s="141"/>
      <c r="H24" s="197"/>
      <c r="I24" s="35"/>
      <c r="J24" s="35"/>
      <c r="K24" s="198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8.75" customHeight="1" x14ac:dyDescent="0.25">
      <c r="A25" s="263" t="s">
        <v>74</v>
      </c>
      <c r="B25" s="296" t="s">
        <v>75</v>
      </c>
      <c r="C25" s="270" t="s">
        <v>13</v>
      </c>
      <c r="D25" s="270" t="s">
        <v>54</v>
      </c>
      <c r="E25" s="263">
        <v>2017</v>
      </c>
      <c r="F25" s="289" t="s">
        <v>15</v>
      </c>
      <c r="G25" s="143">
        <v>4</v>
      </c>
      <c r="H25" s="66" t="s">
        <v>76</v>
      </c>
      <c r="I25" s="5">
        <v>21</v>
      </c>
      <c r="J25" s="51">
        <v>21</v>
      </c>
      <c r="K25" s="176">
        <v>21</v>
      </c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6.5" customHeight="1" thickBot="1" x14ac:dyDescent="0.3">
      <c r="A26" s="263"/>
      <c r="B26" s="297"/>
      <c r="C26" s="269"/>
      <c r="D26" s="269"/>
      <c r="E26" s="263"/>
      <c r="F26" s="290"/>
      <c r="G26" s="140">
        <v>4</v>
      </c>
      <c r="H26" s="20" t="s">
        <v>77</v>
      </c>
      <c r="I26" s="24">
        <v>22</v>
      </c>
      <c r="J26" s="22">
        <v>22</v>
      </c>
      <c r="K26" s="177">
        <v>22</v>
      </c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21.75" customHeight="1" x14ac:dyDescent="0.25">
      <c r="A27" s="261" t="s">
        <v>74</v>
      </c>
      <c r="B27" s="282" t="s">
        <v>106</v>
      </c>
      <c r="C27" s="238" t="s">
        <v>96</v>
      </c>
      <c r="D27" s="238" t="s">
        <v>54</v>
      </c>
      <c r="E27" s="144">
        <v>2017</v>
      </c>
      <c r="F27" s="260" t="s">
        <v>104</v>
      </c>
      <c r="G27" s="143">
        <v>4</v>
      </c>
      <c r="H27" s="57" t="s">
        <v>107</v>
      </c>
      <c r="I27" s="51">
        <v>19</v>
      </c>
      <c r="J27" s="51">
        <v>19</v>
      </c>
      <c r="K27" s="174">
        <v>19</v>
      </c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23.25" customHeight="1" x14ac:dyDescent="0.25">
      <c r="A28" s="261"/>
      <c r="B28" s="263"/>
      <c r="C28" s="238"/>
      <c r="D28" s="238"/>
      <c r="E28" s="138">
        <v>2018</v>
      </c>
      <c r="F28" s="260"/>
      <c r="G28" s="140">
        <v>3</v>
      </c>
      <c r="H28" s="58" t="s">
        <v>108</v>
      </c>
      <c r="I28" s="22">
        <v>17</v>
      </c>
      <c r="J28" s="22">
        <v>17</v>
      </c>
      <c r="K28" s="177">
        <v>17</v>
      </c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23.25" customHeight="1" x14ac:dyDescent="0.25">
      <c r="A29" s="150"/>
      <c r="B29" s="186"/>
      <c r="C29" s="150"/>
      <c r="D29" s="150"/>
      <c r="E29" s="150"/>
      <c r="F29" s="150"/>
      <c r="G29" s="186"/>
      <c r="H29" s="186"/>
      <c r="I29" s="187"/>
      <c r="J29" s="187"/>
      <c r="K29" s="188">
        <f>SUM(K5:K28)</f>
        <v>496</v>
      </c>
      <c r="L29" s="189"/>
      <c r="M29" s="189"/>
      <c r="N29" s="189"/>
      <c r="O29" s="189"/>
      <c r="P29" s="189"/>
      <c r="Q29" s="189"/>
      <c r="R29" s="189"/>
      <c r="S29" s="189"/>
      <c r="T29" s="189"/>
    </row>
    <row r="30" spans="1:20" s="45" customFormat="1" ht="31.5" customHeight="1" thickBot="1" x14ac:dyDescent="0.3">
      <c r="A30" s="129"/>
      <c r="B30" s="130"/>
      <c r="C30" s="130"/>
      <c r="D30" s="130"/>
      <c r="E30" s="130"/>
      <c r="F30" s="130"/>
      <c r="G30" s="130"/>
      <c r="H30" s="130"/>
      <c r="I30" s="41"/>
      <c r="J30" s="41"/>
      <c r="K30" s="41"/>
    </row>
    <row r="31" spans="1:20" ht="21" customHeight="1" x14ac:dyDescent="0.25">
      <c r="A31" s="235" t="s">
        <v>129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</row>
    <row r="32" spans="1:20" ht="15.75" customHeight="1" x14ac:dyDescent="0.2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</row>
    <row r="33" spans="1:20" ht="15.75" customHeight="1" x14ac:dyDescent="0.25">
      <c r="A33" s="272" t="s">
        <v>0</v>
      </c>
      <c r="B33" s="274" t="s">
        <v>1</v>
      </c>
      <c r="C33" s="237" t="s">
        <v>2</v>
      </c>
      <c r="D33" s="237" t="s">
        <v>3</v>
      </c>
      <c r="E33" s="237" t="s">
        <v>4</v>
      </c>
      <c r="F33" s="237" t="s">
        <v>5</v>
      </c>
      <c r="G33" s="269" t="s">
        <v>6</v>
      </c>
      <c r="H33" s="269" t="s">
        <v>7</v>
      </c>
      <c r="I33" s="279" t="s">
        <v>8</v>
      </c>
      <c r="J33" s="279" t="s">
        <v>9</v>
      </c>
      <c r="K33" s="237" t="s">
        <v>10</v>
      </c>
      <c r="L33" s="237" t="s">
        <v>142</v>
      </c>
      <c r="M33" s="237" t="s">
        <v>143</v>
      </c>
      <c r="N33" s="237" t="s">
        <v>144</v>
      </c>
      <c r="O33" s="237" t="s">
        <v>145</v>
      </c>
      <c r="P33" s="237" t="s">
        <v>146</v>
      </c>
      <c r="Q33" s="237" t="s">
        <v>147</v>
      </c>
      <c r="R33" s="237" t="s">
        <v>148</v>
      </c>
      <c r="S33" s="237" t="s">
        <v>149</v>
      </c>
      <c r="T33" s="237" t="s">
        <v>150</v>
      </c>
    </row>
    <row r="34" spans="1:20" ht="15.75" customHeight="1" x14ac:dyDescent="0.25">
      <c r="A34" s="273"/>
      <c r="B34" s="275"/>
      <c r="C34" s="271"/>
      <c r="D34" s="271"/>
      <c r="E34" s="238"/>
      <c r="F34" s="271"/>
      <c r="G34" s="263"/>
      <c r="H34" s="278"/>
      <c r="I34" s="280"/>
      <c r="J34" s="280"/>
      <c r="K34" s="238"/>
      <c r="L34" s="238"/>
      <c r="M34" s="238"/>
      <c r="N34" s="238"/>
      <c r="O34" s="238"/>
      <c r="P34" s="238"/>
      <c r="Q34" s="238"/>
      <c r="R34" s="238"/>
      <c r="S34" s="238"/>
      <c r="T34" s="238"/>
    </row>
    <row r="35" spans="1:20" ht="31.5" customHeight="1" x14ac:dyDescent="0.25">
      <c r="A35" s="121" t="s">
        <v>74</v>
      </c>
      <c r="B35" s="122" t="s">
        <v>106</v>
      </c>
      <c r="C35" s="8" t="s">
        <v>96</v>
      </c>
      <c r="D35" s="123" t="s">
        <v>54</v>
      </c>
      <c r="E35" s="8">
        <v>2017</v>
      </c>
      <c r="F35" s="53" t="s">
        <v>104</v>
      </c>
      <c r="G35" s="9">
        <v>4</v>
      </c>
      <c r="H35" s="9" t="s">
        <v>107</v>
      </c>
      <c r="I35" s="11">
        <v>3</v>
      </c>
      <c r="J35" s="11">
        <v>3</v>
      </c>
      <c r="K35" s="175">
        <v>3</v>
      </c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8.75" x14ac:dyDescent="0.3">
      <c r="A36" s="124"/>
      <c r="B36" s="125"/>
      <c r="C36" s="124"/>
      <c r="D36" s="124"/>
      <c r="E36" s="124"/>
      <c r="F36" s="124"/>
      <c r="G36" s="124"/>
      <c r="H36" s="124"/>
      <c r="K36" s="1">
        <f>SUM(K35)</f>
        <v>3</v>
      </c>
    </row>
    <row r="37" spans="1:20" x14ac:dyDescent="0.25">
      <c r="B37" s="124"/>
      <c r="C37" s="124"/>
      <c r="D37" s="124"/>
      <c r="E37" s="124"/>
      <c r="F37" s="124"/>
      <c r="G37" s="124"/>
      <c r="H37" s="124"/>
    </row>
    <row r="38" spans="1:20" x14ac:dyDescent="0.25">
      <c r="A38" s="124"/>
      <c r="B38" s="124"/>
      <c r="C38" s="124"/>
      <c r="D38" s="124"/>
      <c r="E38" s="124"/>
      <c r="F38" s="124"/>
      <c r="G38" s="124"/>
      <c r="H38" s="124"/>
    </row>
    <row r="39" spans="1:20" x14ac:dyDescent="0.25">
      <c r="A39" s="124"/>
      <c r="B39" s="124"/>
      <c r="C39" s="124"/>
      <c r="D39" s="124"/>
      <c r="E39" s="124"/>
      <c r="F39" s="124"/>
      <c r="G39" s="124"/>
      <c r="H39" s="124"/>
    </row>
    <row r="40" spans="1:20" x14ac:dyDescent="0.25">
      <c r="A40" s="124"/>
      <c r="B40" s="124"/>
      <c r="C40" s="124"/>
      <c r="D40" s="124"/>
      <c r="E40" s="124"/>
      <c r="F40" s="124"/>
      <c r="G40" s="124"/>
      <c r="H40" s="124"/>
    </row>
    <row r="41" spans="1:20" x14ac:dyDescent="0.25">
      <c r="A41" s="124"/>
      <c r="B41" s="124"/>
      <c r="C41" s="124"/>
      <c r="D41" s="124"/>
      <c r="E41" s="124"/>
      <c r="F41" s="124"/>
      <c r="G41" s="124"/>
      <c r="H41" s="124"/>
    </row>
    <row r="42" spans="1:20" x14ac:dyDescent="0.25">
      <c r="A42" s="124"/>
      <c r="B42" s="124"/>
      <c r="C42" s="124"/>
      <c r="D42" s="124"/>
      <c r="E42" s="124"/>
      <c r="F42" s="124"/>
      <c r="G42" s="124"/>
      <c r="H42" s="124"/>
    </row>
    <row r="43" spans="1:20" x14ac:dyDescent="0.25">
      <c r="A43" s="124"/>
      <c r="B43" s="124"/>
      <c r="C43" s="124"/>
      <c r="D43" s="124"/>
      <c r="E43" s="124"/>
      <c r="F43" s="124"/>
      <c r="G43" s="124"/>
      <c r="H43" s="124"/>
    </row>
    <row r="44" spans="1:20" x14ac:dyDescent="0.25">
      <c r="A44" s="126"/>
      <c r="B44" s="126"/>
      <c r="C44" s="126"/>
      <c r="D44" s="126"/>
      <c r="E44" s="126"/>
      <c r="F44" s="126"/>
      <c r="G44" s="126"/>
      <c r="H44" s="126"/>
    </row>
    <row r="45" spans="1:20" x14ac:dyDescent="0.25">
      <c r="A45" s="126"/>
      <c r="B45" s="126"/>
      <c r="C45" s="126"/>
      <c r="D45" s="126"/>
      <c r="E45" s="126"/>
      <c r="F45" s="126"/>
      <c r="G45" s="126"/>
      <c r="H45" s="126"/>
    </row>
    <row r="46" spans="1:20" x14ac:dyDescent="0.25">
      <c r="A46" s="126"/>
      <c r="B46" s="126"/>
      <c r="C46" s="126"/>
      <c r="D46" s="126"/>
      <c r="E46" s="126"/>
      <c r="F46" s="126"/>
      <c r="G46" s="126"/>
      <c r="H46" s="126"/>
    </row>
    <row r="47" spans="1:20" x14ac:dyDescent="0.25">
      <c r="A47" s="126"/>
      <c r="B47" s="126"/>
      <c r="C47" s="126"/>
      <c r="D47" s="126"/>
      <c r="E47" s="126"/>
      <c r="F47" s="126"/>
      <c r="G47" s="126"/>
      <c r="H47" s="126"/>
    </row>
    <row r="48" spans="1:20" x14ac:dyDescent="0.25">
      <c r="A48" s="126"/>
      <c r="B48" s="126"/>
      <c r="C48" s="126"/>
      <c r="D48" s="126"/>
      <c r="E48" s="126"/>
      <c r="F48" s="126"/>
      <c r="G48" s="126"/>
      <c r="H48" s="126"/>
    </row>
    <row r="49" spans="1:8" x14ac:dyDescent="0.25">
      <c r="A49" s="126"/>
      <c r="B49" s="126"/>
      <c r="C49" s="126"/>
      <c r="D49" s="126"/>
      <c r="E49" s="126"/>
      <c r="F49" s="126"/>
      <c r="G49" s="126"/>
      <c r="H49" s="126"/>
    </row>
    <row r="50" spans="1:8" x14ac:dyDescent="0.25">
      <c r="A50" s="126"/>
      <c r="B50" s="126"/>
      <c r="C50" s="126"/>
      <c r="D50" s="126"/>
      <c r="E50" s="126"/>
      <c r="F50" s="126"/>
      <c r="G50" s="126"/>
      <c r="H50" s="126"/>
    </row>
    <row r="51" spans="1:8" x14ac:dyDescent="0.25">
      <c r="A51" s="126"/>
      <c r="B51" s="126"/>
      <c r="C51" s="126"/>
      <c r="D51" s="126"/>
      <c r="E51" s="126"/>
      <c r="F51" s="126"/>
      <c r="G51" s="126"/>
      <c r="H51" s="126"/>
    </row>
    <row r="52" spans="1:8" x14ac:dyDescent="0.25">
      <c r="A52" s="126"/>
      <c r="B52" s="126"/>
      <c r="C52" s="126"/>
      <c r="D52" s="126"/>
      <c r="E52" s="126"/>
      <c r="F52" s="126"/>
      <c r="G52" s="126"/>
      <c r="H52" s="126"/>
    </row>
    <row r="53" spans="1:8" x14ac:dyDescent="0.25">
      <c r="A53" s="126"/>
      <c r="B53" s="126"/>
      <c r="C53" s="126"/>
      <c r="D53" s="126"/>
      <c r="E53" s="126"/>
      <c r="F53" s="126"/>
      <c r="G53" s="126"/>
      <c r="H53" s="126"/>
    </row>
    <row r="54" spans="1:8" x14ac:dyDescent="0.25">
      <c r="A54" s="126"/>
      <c r="B54" s="126"/>
      <c r="C54" s="126"/>
      <c r="D54" s="126"/>
      <c r="E54" s="126"/>
      <c r="F54" s="126"/>
      <c r="G54" s="126"/>
      <c r="H54" s="126"/>
    </row>
    <row r="55" spans="1:8" x14ac:dyDescent="0.25">
      <c r="A55" s="126"/>
      <c r="B55" s="126"/>
      <c r="C55" s="126"/>
      <c r="D55" s="126"/>
      <c r="E55" s="126"/>
      <c r="F55" s="126"/>
      <c r="G55" s="126"/>
      <c r="H55" s="126"/>
    </row>
    <row r="56" spans="1:8" x14ac:dyDescent="0.25">
      <c r="A56" s="126"/>
      <c r="B56" s="126"/>
      <c r="C56" s="126"/>
      <c r="D56" s="126"/>
      <c r="E56" s="126"/>
      <c r="F56" s="126"/>
      <c r="G56" s="126"/>
      <c r="H56" s="126"/>
    </row>
    <row r="57" spans="1:8" x14ac:dyDescent="0.25">
      <c r="A57" s="126"/>
      <c r="B57" s="126"/>
      <c r="C57" s="126"/>
      <c r="D57" s="126"/>
      <c r="E57" s="126"/>
      <c r="F57" s="126"/>
      <c r="G57" s="126"/>
      <c r="H57" s="126"/>
    </row>
    <row r="58" spans="1:8" x14ac:dyDescent="0.25">
      <c r="A58" s="126"/>
      <c r="B58" s="126"/>
      <c r="C58" s="126"/>
      <c r="D58" s="126"/>
      <c r="E58" s="126"/>
      <c r="F58" s="126"/>
      <c r="G58" s="126"/>
      <c r="H58" s="126"/>
    </row>
    <row r="59" spans="1:8" x14ac:dyDescent="0.25">
      <c r="A59" s="126"/>
      <c r="B59" s="126"/>
      <c r="C59" s="126"/>
      <c r="D59" s="126"/>
      <c r="E59" s="126"/>
      <c r="F59" s="126"/>
      <c r="G59" s="126"/>
      <c r="H59" s="126"/>
    </row>
    <row r="60" spans="1:8" x14ac:dyDescent="0.25">
      <c r="A60" s="126"/>
      <c r="B60" s="126"/>
      <c r="C60" s="126"/>
      <c r="D60" s="126"/>
      <c r="E60" s="126"/>
      <c r="F60" s="126"/>
      <c r="G60" s="126"/>
      <c r="H60" s="126"/>
    </row>
    <row r="61" spans="1:8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x14ac:dyDescent="0.25">
      <c r="A63" s="126"/>
      <c r="B63" s="126"/>
      <c r="C63" s="126"/>
      <c r="D63" s="126"/>
      <c r="E63" s="126"/>
      <c r="F63" s="126"/>
      <c r="G63" s="126"/>
      <c r="H63" s="126"/>
    </row>
    <row r="64" spans="1:8" x14ac:dyDescent="0.25">
      <c r="A64" s="126"/>
      <c r="B64" s="126"/>
      <c r="C64" s="126"/>
      <c r="D64" s="126"/>
      <c r="E64" s="126"/>
      <c r="F64" s="126"/>
      <c r="G64" s="126"/>
      <c r="H64" s="126"/>
    </row>
    <row r="65" spans="1:8" x14ac:dyDescent="0.25">
      <c r="A65" s="126"/>
      <c r="B65" s="126"/>
      <c r="C65" s="126"/>
      <c r="D65" s="126"/>
      <c r="E65" s="126"/>
      <c r="F65" s="126"/>
      <c r="G65" s="126"/>
      <c r="H65" s="126"/>
    </row>
    <row r="66" spans="1:8" x14ac:dyDescent="0.25">
      <c r="A66" s="126"/>
      <c r="B66" s="126"/>
      <c r="C66" s="126"/>
      <c r="D66" s="126"/>
      <c r="E66" s="126"/>
      <c r="F66" s="126"/>
      <c r="G66" s="126"/>
      <c r="H66" s="126"/>
    </row>
    <row r="67" spans="1:8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  <row r="69" spans="1:8" x14ac:dyDescent="0.25">
      <c r="A69" s="126"/>
      <c r="B69" s="126"/>
      <c r="C69" s="126"/>
      <c r="D69" s="126"/>
      <c r="E69" s="126"/>
      <c r="F69" s="126"/>
      <c r="G69" s="126"/>
      <c r="H69" s="126"/>
    </row>
    <row r="70" spans="1:8" x14ac:dyDescent="0.25">
      <c r="A70" s="126"/>
      <c r="B70" s="126"/>
      <c r="C70" s="126"/>
      <c r="D70" s="126"/>
      <c r="E70" s="126"/>
      <c r="F70" s="126"/>
      <c r="G70" s="126"/>
      <c r="H70" s="126"/>
    </row>
    <row r="71" spans="1:8" x14ac:dyDescent="0.25">
      <c r="A71" s="126"/>
      <c r="B71" s="126"/>
      <c r="C71" s="126"/>
      <c r="D71" s="126"/>
      <c r="E71" s="126"/>
      <c r="F71" s="126"/>
      <c r="G71" s="126"/>
      <c r="H71" s="126"/>
    </row>
    <row r="72" spans="1:8" x14ac:dyDescent="0.25">
      <c r="A72" s="126"/>
      <c r="B72" s="126"/>
      <c r="C72" s="126"/>
      <c r="D72" s="126"/>
      <c r="E72" s="126"/>
      <c r="F72" s="126"/>
      <c r="G72" s="126"/>
      <c r="H72" s="126"/>
    </row>
    <row r="73" spans="1:8" x14ac:dyDescent="0.25">
      <c r="A73" s="126"/>
      <c r="B73" s="126"/>
      <c r="C73" s="126"/>
      <c r="D73" s="126"/>
      <c r="E73" s="126"/>
      <c r="F73" s="126"/>
      <c r="G73" s="126"/>
      <c r="H73" s="126"/>
    </row>
    <row r="74" spans="1:8" x14ac:dyDescent="0.25">
      <c r="A74" s="126"/>
      <c r="B74" s="126"/>
      <c r="C74" s="126"/>
      <c r="D74" s="126"/>
      <c r="E74" s="126"/>
      <c r="F74" s="126"/>
      <c r="G74" s="126"/>
      <c r="H74" s="126"/>
    </row>
    <row r="75" spans="1:8" x14ac:dyDescent="0.25">
      <c r="A75" s="126"/>
      <c r="B75" s="126"/>
      <c r="C75" s="126"/>
      <c r="D75" s="126"/>
      <c r="E75" s="126"/>
      <c r="F75" s="126"/>
      <c r="G75" s="126"/>
      <c r="H75" s="126"/>
    </row>
    <row r="76" spans="1:8" x14ac:dyDescent="0.25">
      <c r="A76" s="126"/>
      <c r="B76" s="126"/>
      <c r="C76" s="126"/>
      <c r="D76" s="126"/>
      <c r="E76" s="126"/>
      <c r="F76" s="126"/>
      <c r="G76" s="126"/>
      <c r="H76" s="126"/>
    </row>
  </sheetData>
  <mergeCells count="80">
    <mergeCell ref="A31:T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T33:T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B27:B28"/>
    <mergeCell ref="C27:C28"/>
    <mergeCell ref="D27:D28"/>
    <mergeCell ref="F27:F28"/>
    <mergeCell ref="A21:A23"/>
    <mergeCell ref="C21:C23"/>
    <mergeCell ref="D21:D23"/>
    <mergeCell ref="F21:F23"/>
    <mergeCell ref="F25:F26"/>
    <mergeCell ref="A27:A28"/>
    <mergeCell ref="A25:A26"/>
    <mergeCell ref="B25:B26"/>
    <mergeCell ref="C25:C26"/>
    <mergeCell ref="D25:D26"/>
    <mergeCell ref="E25:E26"/>
    <mergeCell ref="B19:B20"/>
    <mergeCell ref="C19:C20"/>
    <mergeCell ref="D19:D20"/>
    <mergeCell ref="A19:A20"/>
    <mergeCell ref="A15:A18"/>
    <mergeCell ref="B16:B18"/>
    <mergeCell ref="C16:C18"/>
    <mergeCell ref="D16:D18"/>
    <mergeCell ref="F16:F18"/>
    <mergeCell ref="A12:A14"/>
    <mergeCell ref="B12:B14"/>
    <mergeCell ref="C12:C14"/>
    <mergeCell ref="D12:D14"/>
    <mergeCell ref="F12:F14"/>
    <mergeCell ref="A5:A11"/>
    <mergeCell ref="C5:C11"/>
    <mergeCell ref="D5:D11"/>
    <mergeCell ref="E5:E7"/>
    <mergeCell ref="F5:F11"/>
    <mergeCell ref="B6:B11"/>
    <mergeCell ref="E8:E9"/>
    <mergeCell ref="E10:E11"/>
    <mergeCell ref="A4:T4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B13" workbookViewId="0">
      <selection activeCell="G24" sqref="G24:K27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291" t="s">
        <v>137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20" ht="17.25" customHeight="1" x14ac:dyDescent="0.25">
      <c r="A2" s="272" t="s">
        <v>0</v>
      </c>
      <c r="B2" s="274" t="s">
        <v>1</v>
      </c>
      <c r="C2" s="237" t="s">
        <v>2</v>
      </c>
      <c r="D2" s="237" t="s">
        <v>3</v>
      </c>
      <c r="E2" s="237" t="s">
        <v>4</v>
      </c>
      <c r="F2" s="237" t="s">
        <v>5</v>
      </c>
      <c r="G2" s="269" t="s">
        <v>6</v>
      </c>
      <c r="H2" s="269" t="s">
        <v>7</v>
      </c>
      <c r="I2" s="279" t="s">
        <v>8</v>
      </c>
      <c r="J2" s="279" t="s">
        <v>9</v>
      </c>
      <c r="K2" s="237" t="s">
        <v>10</v>
      </c>
      <c r="L2" s="237" t="s">
        <v>142</v>
      </c>
      <c r="M2" s="237" t="s">
        <v>143</v>
      </c>
      <c r="N2" s="237" t="s">
        <v>144</v>
      </c>
      <c r="O2" s="237" t="s">
        <v>145</v>
      </c>
      <c r="P2" s="237" t="s">
        <v>146</v>
      </c>
      <c r="Q2" s="237" t="s">
        <v>147</v>
      </c>
      <c r="R2" s="237" t="s">
        <v>148</v>
      </c>
      <c r="S2" s="237" t="s">
        <v>149</v>
      </c>
      <c r="T2" s="237" t="s">
        <v>150</v>
      </c>
    </row>
    <row r="3" spans="1:20" ht="27" customHeight="1" thickBot="1" x14ac:dyDescent="0.3">
      <c r="A3" s="273"/>
      <c r="B3" s="275"/>
      <c r="C3" s="271"/>
      <c r="D3" s="271"/>
      <c r="E3" s="238"/>
      <c r="F3" s="271"/>
      <c r="G3" s="263"/>
      <c r="H3" s="278"/>
      <c r="I3" s="280"/>
      <c r="J3" s="280"/>
      <c r="K3" s="238"/>
      <c r="L3" s="238"/>
      <c r="M3" s="238"/>
      <c r="N3" s="238"/>
      <c r="O3" s="238"/>
      <c r="P3" s="238"/>
      <c r="Q3" s="238"/>
      <c r="R3" s="238"/>
      <c r="S3" s="238"/>
      <c r="T3" s="238"/>
    </row>
    <row r="4" spans="1:20" s="45" customFormat="1" ht="25.5" customHeight="1" x14ac:dyDescent="0.25">
      <c r="A4" s="298" t="s">
        <v>28</v>
      </c>
      <c r="B4" s="263" t="s">
        <v>29</v>
      </c>
      <c r="C4" s="263" t="s">
        <v>13</v>
      </c>
      <c r="D4" s="238" t="s">
        <v>30</v>
      </c>
      <c r="E4" s="38">
        <v>2020</v>
      </c>
      <c r="F4" s="238" t="s">
        <v>15</v>
      </c>
      <c r="G4" s="39">
        <v>1</v>
      </c>
      <c r="H4" s="147" t="s">
        <v>31</v>
      </c>
      <c r="I4" s="42">
        <v>25</v>
      </c>
      <c r="J4" s="43">
        <v>25</v>
      </c>
      <c r="K4" s="169">
        <v>25</v>
      </c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7.25" customHeight="1" x14ac:dyDescent="0.25">
      <c r="A5" s="261"/>
      <c r="B5" s="270"/>
      <c r="C5" s="263"/>
      <c r="D5" s="238"/>
      <c r="E5" s="144">
        <v>2019</v>
      </c>
      <c r="F5" s="238"/>
      <c r="G5" s="151">
        <v>2</v>
      </c>
      <c r="H5" s="20" t="s">
        <v>32</v>
      </c>
      <c r="I5" s="11">
        <v>23</v>
      </c>
      <c r="J5" s="11">
        <v>25</v>
      </c>
      <c r="K5" s="170">
        <v>25</v>
      </c>
      <c r="L5" s="67"/>
      <c r="M5" s="67"/>
      <c r="N5" s="67"/>
      <c r="O5" s="67"/>
      <c r="P5" s="67"/>
      <c r="Q5" s="67"/>
      <c r="R5" s="67"/>
      <c r="S5" s="67"/>
      <c r="T5" s="67"/>
    </row>
    <row r="6" spans="1:20" ht="33" customHeight="1" thickBot="1" x14ac:dyDescent="0.3">
      <c r="A6" s="261"/>
      <c r="B6" s="47" t="s">
        <v>33</v>
      </c>
      <c r="C6" s="263"/>
      <c r="D6" s="238"/>
      <c r="E6" s="139">
        <v>2018</v>
      </c>
      <c r="F6" s="238"/>
      <c r="G6" s="140">
        <v>3</v>
      </c>
      <c r="H6" s="20" t="s">
        <v>34</v>
      </c>
      <c r="I6" s="22">
        <v>20</v>
      </c>
      <c r="J6" s="22">
        <v>17</v>
      </c>
      <c r="K6" s="171">
        <v>17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16.5" customHeight="1" x14ac:dyDescent="0.25">
      <c r="A7" s="261" t="s">
        <v>58</v>
      </c>
      <c r="B7" s="263" t="s">
        <v>59</v>
      </c>
      <c r="C7" s="263" t="s">
        <v>13</v>
      </c>
      <c r="D7" s="263" t="s">
        <v>60</v>
      </c>
      <c r="E7" s="143">
        <v>2017</v>
      </c>
      <c r="F7" s="263" t="s">
        <v>15</v>
      </c>
      <c r="G7" s="143">
        <v>4</v>
      </c>
      <c r="H7" s="57" t="s">
        <v>61</v>
      </c>
      <c r="I7" s="5">
        <v>22</v>
      </c>
      <c r="J7" s="51">
        <v>22</v>
      </c>
      <c r="K7" s="178">
        <v>22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16.5" customHeight="1" x14ac:dyDescent="0.25">
      <c r="A8" s="261"/>
      <c r="B8" s="263"/>
      <c r="C8" s="263"/>
      <c r="D8" s="263"/>
      <c r="E8" s="151">
        <v>2018</v>
      </c>
      <c r="F8" s="263"/>
      <c r="G8" s="151">
        <v>3</v>
      </c>
      <c r="H8" s="151" t="s">
        <v>62</v>
      </c>
      <c r="I8" s="13">
        <v>26</v>
      </c>
      <c r="J8" s="11">
        <v>26</v>
      </c>
      <c r="K8" s="179">
        <v>25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16.5" customHeight="1" x14ac:dyDescent="0.25">
      <c r="A9" s="261"/>
      <c r="B9" s="263"/>
      <c r="C9" s="263"/>
      <c r="D9" s="263"/>
      <c r="E9" s="140">
        <v>2019</v>
      </c>
      <c r="F9" s="263"/>
      <c r="G9" s="63">
        <v>2</v>
      </c>
      <c r="H9" s="63" t="s">
        <v>63</v>
      </c>
      <c r="I9" s="22">
        <v>25</v>
      </c>
      <c r="J9" s="22">
        <v>25</v>
      </c>
      <c r="K9" s="180">
        <v>25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29.25" customHeight="1" thickBot="1" x14ac:dyDescent="0.3">
      <c r="A10" s="142"/>
      <c r="B10" s="155" t="s">
        <v>72</v>
      </c>
      <c r="C10" s="140" t="s">
        <v>13</v>
      </c>
      <c r="D10" s="140" t="s">
        <v>54</v>
      </c>
      <c r="E10" s="140">
        <v>2019</v>
      </c>
      <c r="F10" s="140" t="s">
        <v>15</v>
      </c>
      <c r="G10" s="63">
        <v>2</v>
      </c>
      <c r="H10" s="65" t="s">
        <v>73</v>
      </c>
      <c r="I10" s="22">
        <v>25</v>
      </c>
      <c r="J10" s="22">
        <v>24</v>
      </c>
      <c r="K10" s="180">
        <v>23</v>
      </c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22.5" customHeight="1" x14ac:dyDescent="0.25">
      <c r="A11" s="261" t="s">
        <v>28</v>
      </c>
      <c r="B11" s="263" t="s">
        <v>86</v>
      </c>
      <c r="C11" s="238" t="s">
        <v>13</v>
      </c>
      <c r="D11" s="238" t="s">
        <v>54</v>
      </c>
      <c r="E11" s="147">
        <v>2020</v>
      </c>
      <c r="F11" s="238" t="s">
        <v>15</v>
      </c>
      <c r="G11" s="74">
        <v>1</v>
      </c>
      <c r="H11" s="74" t="s">
        <v>87</v>
      </c>
      <c r="I11" s="42">
        <v>25</v>
      </c>
      <c r="J11" s="5">
        <v>25</v>
      </c>
      <c r="K11" s="182">
        <v>25</v>
      </c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7.5" customHeight="1" x14ac:dyDescent="0.25">
      <c r="A12" s="261"/>
      <c r="B12" s="263"/>
      <c r="C12" s="238"/>
      <c r="D12" s="238"/>
      <c r="E12" s="237">
        <v>2019</v>
      </c>
      <c r="F12" s="238"/>
      <c r="G12" s="269">
        <v>2</v>
      </c>
      <c r="H12" s="269" t="s">
        <v>88</v>
      </c>
      <c r="I12" s="258">
        <v>25</v>
      </c>
      <c r="J12" s="258">
        <v>25</v>
      </c>
      <c r="K12" s="300">
        <v>25</v>
      </c>
      <c r="L12" s="257"/>
      <c r="M12" s="257"/>
      <c r="N12" s="257"/>
      <c r="O12" s="257"/>
      <c r="P12" s="257"/>
      <c r="Q12" s="257"/>
      <c r="R12" s="257"/>
      <c r="S12" s="257"/>
      <c r="T12" s="257"/>
    </row>
    <row r="13" spans="1:20" ht="16.5" customHeight="1" x14ac:dyDescent="0.25">
      <c r="A13" s="261"/>
      <c r="B13" s="263"/>
      <c r="C13" s="238"/>
      <c r="D13" s="238"/>
      <c r="E13" s="281"/>
      <c r="F13" s="238"/>
      <c r="G13" s="270"/>
      <c r="H13" s="270"/>
      <c r="I13" s="259"/>
      <c r="J13" s="259"/>
      <c r="K13" s="301"/>
      <c r="L13" s="257"/>
      <c r="M13" s="257"/>
      <c r="N13" s="257"/>
      <c r="O13" s="257"/>
      <c r="P13" s="257"/>
      <c r="Q13" s="257"/>
      <c r="R13" s="257"/>
      <c r="S13" s="257"/>
      <c r="T13" s="257"/>
    </row>
    <row r="14" spans="1:20" ht="16.5" customHeight="1" x14ac:dyDescent="0.25">
      <c r="A14" s="261"/>
      <c r="B14" s="263"/>
      <c r="C14" s="238"/>
      <c r="D14" s="238"/>
      <c r="E14" s="53">
        <v>2017</v>
      </c>
      <c r="F14" s="238"/>
      <c r="G14" s="151">
        <v>4</v>
      </c>
      <c r="H14" s="68" t="s">
        <v>89</v>
      </c>
      <c r="I14" s="11">
        <v>24</v>
      </c>
      <c r="J14" s="13">
        <v>21</v>
      </c>
      <c r="K14" s="183">
        <v>21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6.5" customHeight="1" thickBot="1" x14ac:dyDescent="0.3">
      <c r="A15" s="262"/>
      <c r="B15" s="76"/>
      <c r="C15" s="238"/>
      <c r="D15" s="238"/>
      <c r="E15" s="138">
        <v>2018</v>
      </c>
      <c r="F15" s="238"/>
      <c r="G15" s="140">
        <v>3</v>
      </c>
      <c r="H15" s="68" t="s">
        <v>90</v>
      </c>
      <c r="I15" s="22">
        <v>22</v>
      </c>
      <c r="J15" s="24">
        <v>21</v>
      </c>
      <c r="K15" s="184">
        <v>21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21.75" customHeight="1" x14ac:dyDescent="0.25">
      <c r="A16" s="79" t="s">
        <v>58</v>
      </c>
      <c r="B16" s="80" t="s">
        <v>95</v>
      </c>
      <c r="C16" s="80" t="s">
        <v>96</v>
      </c>
      <c r="D16" s="80" t="s">
        <v>97</v>
      </c>
      <c r="E16" s="141">
        <v>2019</v>
      </c>
      <c r="F16" s="141" t="s">
        <v>15</v>
      </c>
      <c r="G16" s="141">
        <v>2</v>
      </c>
      <c r="H16" s="141" t="s">
        <v>98</v>
      </c>
      <c r="I16" s="35">
        <v>24</v>
      </c>
      <c r="J16" s="35">
        <v>22</v>
      </c>
      <c r="K16" s="185">
        <v>22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36.75" customHeight="1" x14ac:dyDescent="0.25">
      <c r="A17" s="190"/>
      <c r="B17" s="191"/>
      <c r="C17" s="190"/>
      <c r="D17" s="191"/>
      <c r="E17" s="186"/>
      <c r="F17" s="186"/>
      <c r="G17" s="186"/>
      <c r="H17" s="192"/>
      <c r="I17" s="187"/>
      <c r="J17" s="187"/>
      <c r="K17" s="193">
        <f>SUM(K4:K16)</f>
        <v>276</v>
      </c>
      <c r="L17" s="189"/>
      <c r="M17" s="189"/>
      <c r="N17" s="189"/>
      <c r="O17" s="189"/>
      <c r="P17" s="189"/>
      <c r="Q17" s="189"/>
      <c r="R17" s="189"/>
      <c r="S17" s="189"/>
      <c r="T17" s="189"/>
    </row>
    <row r="18" spans="1:20" s="45" customFormat="1" ht="31.5" customHeight="1" thickBot="1" x14ac:dyDescent="0.3">
      <c r="A18" s="129"/>
      <c r="B18" s="130"/>
      <c r="C18" s="130"/>
      <c r="D18" s="130"/>
      <c r="E18" s="130"/>
      <c r="F18" s="130"/>
      <c r="G18" s="130"/>
      <c r="H18" s="130"/>
      <c r="I18" s="41"/>
      <c r="J18" s="41"/>
      <c r="K18" s="41"/>
    </row>
    <row r="19" spans="1:20" ht="21" customHeight="1" x14ac:dyDescent="0.25">
      <c r="A19" s="235" t="s">
        <v>129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</row>
    <row r="20" spans="1:20" ht="15.75" customHeight="1" x14ac:dyDescent="0.25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</row>
    <row r="21" spans="1:20" ht="15.75" customHeight="1" x14ac:dyDescent="0.25">
      <c r="A21" s="272" t="s">
        <v>0</v>
      </c>
      <c r="B21" s="274" t="s">
        <v>1</v>
      </c>
      <c r="C21" s="237" t="s">
        <v>2</v>
      </c>
      <c r="D21" s="237" t="s">
        <v>3</v>
      </c>
      <c r="E21" s="237" t="s">
        <v>4</v>
      </c>
      <c r="F21" s="237" t="s">
        <v>5</v>
      </c>
      <c r="G21" s="269" t="s">
        <v>6</v>
      </c>
      <c r="H21" s="269" t="s">
        <v>7</v>
      </c>
      <c r="I21" s="279" t="s">
        <v>8</v>
      </c>
      <c r="J21" s="279" t="s">
        <v>9</v>
      </c>
      <c r="K21" s="237" t="s">
        <v>10</v>
      </c>
      <c r="L21" s="237" t="s">
        <v>142</v>
      </c>
      <c r="M21" s="237" t="s">
        <v>143</v>
      </c>
      <c r="N21" s="237" t="s">
        <v>144</v>
      </c>
      <c r="O21" s="237" t="s">
        <v>145</v>
      </c>
      <c r="P21" s="237" t="s">
        <v>146</v>
      </c>
      <c r="Q21" s="237" t="s">
        <v>147</v>
      </c>
      <c r="R21" s="237" t="s">
        <v>148</v>
      </c>
      <c r="S21" s="237" t="s">
        <v>149</v>
      </c>
      <c r="T21" s="237" t="s">
        <v>150</v>
      </c>
    </row>
    <row r="22" spans="1:20" ht="15.75" customHeight="1" x14ac:dyDescent="0.25">
      <c r="A22" s="273"/>
      <c r="B22" s="275"/>
      <c r="C22" s="271"/>
      <c r="D22" s="271"/>
      <c r="E22" s="238"/>
      <c r="F22" s="271"/>
      <c r="G22" s="263"/>
      <c r="H22" s="278"/>
      <c r="I22" s="280"/>
      <c r="J22" s="280"/>
      <c r="K22" s="238"/>
      <c r="L22" s="238"/>
      <c r="M22" s="238"/>
      <c r="N22" s="238"/>
      <c r="O22" s="238"/>
      <c r="P22" s="238"/>
      <c r="Q22" s="238"/>
      <c r="R22" s="238"/>
      <c r="S22" s="238"/>
      <c r="T22" s="238"/>
    </row>
    <row r="23" spans="1:20" ht="45" customHeight="1" x14ac:dyDescent="0.25">
      <c r="A23" s="239" t="s">
        <v>94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1:20" x14ac:dyDescent="0.25">
      <c r="A24" s="272" t="s">
        <v>58</v>
      </c>
      <c r="B24" s="272" t="s">
        <v>95</v>
      </c>
      <c r="C24" s="272" t="s">
        <v>96</v>
      </c>
      <c r="D24" s="272" t="s">
        <v>60</v>
      </c>
      <c r="E24" s="154">
        <v>2017</v>
      </c>
      <c r="F24" s="237" t="s">
        <v>104</v>
      </c>
      <c r="G24" s="61">
        <v>4</v>
      </c>
      <c r="H24" s="61" t="s">
        <v>130</v>
      </c>
      <c r="I24" s="13">
        <v>20</v>
      </c>
      <c r="J24" s="11">
        <v>20</v>
      </c>
      <c r="K24" s="179">
        <v>20</v>
      </c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23.25" customHeight="1" x14ac:dyDescent="0.25">
      <c r="A25" s="273"/>
      <c r="B25" s="273"/>
      <c r="C25" s="273"/>
      <c r="D25" s="273"/>
      <c r="E25" s="154">
        <v>2018</v>
      </c>
      <c r="F25" s="238"/>
      <c r="G25" s="61">
        <v>3</v>
      </c>
      <c r="H25" s="61" t="s">
        <v>131</v>
      </c>
      <c r="I25" s="13">
        <v>9</v>
      </c>
      <c r="J25" s="11">
        <v>9</v>
      </c>
      <c r="K25" s="179">
        <v>8</v>
      </c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28.5" customHeight="1" x14ac:dyDescent="0.25">
      <c r="A26" s="268"/>
      <c r="B26" s="268"/>
      <c r="C26" s="268"/>
      <c r="D26" s="268"/>
      <c r="E26" s="155">
        <v>2020</v>
      </c>
      <c r="F26" s="281"/>
      <c r="G26" s="63">
        <v>1</v>
      </c>
      <c r="H26" s="156" t="s">
        <v>132</v>
      </c>
      <c r="I26" s="10">
        <v>17</v>
      </c>
      <c r="J26" s="11">
        <v>15</v>
      </c>
      <c r="K26" s="179">
        <v>12</v>
      </c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20.25" customHeight="1" x14ac:dyDescent="0.25">
      <c r="A27" s="123" t="s">
        <v>58</v>
      </c>
      <c r="B27" s="123" t="s">
        <v>95</v>
      </c>
      <c r="C27" s="8" t="s">
        <v>13</v>
      </c>
      <c r="D27" s="123" t="s">
        <v>133</v>
      </c>
      <c r="E27" s="8">
        <v>2020</v>
      </c>
      <c r="F27" s="53" t="s">
        <v>15</v>
      </c>
      <c r="G27" s="9">
        <v>1</v>
      </c>
      <c r="H27" s="157" t="s">
        <v>134</v>
      </c>
      <c r="I27" s="11">
        <v>25</v>
      </c>
      <c r="J27" s="11">
        <v>25</v>
      </c>
      <c r="K27" s="179">
        <v>25</v>
      </c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8.75" x14ac:dyDescent="0.3">
      <c r="A28" s="124"/>
      <c r="B28" s="125"/>
      <c r="C28" s="124"/>
      <c r="D28" s="124"/>
      <c r="E28" s="124"/>
      <c r="F28" s="124"/>
      <c r="G28" s="124"/>
      <c r="H28" s="124"/>
      <c r="K28" s="1">
        <f>SUM(K24:K27)</f>
        <v>65</v>
      </c>
    </row>
    <row r="29" spans="1:20" x14ac:dyDescent="0.25">
      <c r="B29" s="124"/>
      <c r="C29" s="124"/>
      <c r="D29" s="124"/>
      <c r="E29" s="124"/>
      <c r="F29" s="124"/>
      <c r="G29" s="124"/>
      <c r="H29" s="124" t="s">
        <v>154</v>
      </c>
      <c r="K29" s="1">
        <f>SUM(K28)+K17</f>
        <v>341</v>
      </c>
    </row>
    <row r="30" spans="1:20" x14ac:dyDescent="0.25">
      <c r="A30" s="124"/>
      <c r="B30" s="124"/>
      <c r="C30" s="124"/>
      <c r="D30" s="124"/>
      <c r="E30" s="124"/>
      <c r="F30" s="124"/>
      <c r="G30" s="124"/>
      <c r="H30" s="124"/>
    </row>
    <row r="31" spans="1:20" x14ac:dyDescent="0.25">
      <c r="A31" s="124"/>
      <c r="B31" s="124"/>
      <c r="C31" s="124"/>
      <c r="D31" s="124"/>
      <c r="E31" s="124"/>
      <c r="F31" s="124"/>
      <c r="G31" s="124"/>
      <c r="H31" s="124"/>
    </row>
    <row r="32" spans="1:20" x14ac:dyDescent="0.25">
      <c r="A32" s="124"/>
      <c r="B32" s="124"/>
      <c r="C32" s="124"/>
      <c r="D32" s="124"/>
      <c r="E32" s="124"/>
      <c r="F32" s="124"/>
      <c r="G32" s="124"/>
      <c r="H32" s="124"/>
    </row>
    <row r="33" spans="1:8" x14ac:dyDescent="0.25">
      <c r="A33" s="124"/>
      <c r="B33" s="124"/>
      <c r="C33" s="124"/>
      <c r="D33" s="124"/>
      <c r="E33" s="124"/>
      <c r="F33" s="124"/>
      <c r="G33" s="124"/>
      <c r="H33" s="124"/>
    </row>
    <row r="34" spans="1:8" x14ac:dyDescent="0.25">
      <c r="A34" s="124"/>
      <c r="B34" s="124"/>
      <c r="C34" s="124"/>
      <c r="D34" s="124"/>
      <c r="E34" s="124"/>
      <c r="F34" s="124"/>
      <c r="G34" s="124"/>
      <c r="H34" s="124"/>
    </row>
    <row r="35" spans="1:8" x14ac:dyDescent="0.25">
      <c r="A35" s="124"/>
      <c r="B35" s="124"/>
      <c r="C35" s="124"/>
      <c r="D35" s="124"/>
      <c r="E35" s="124"/>
      <c r="F35" s="124"/>
      <c r="G35" s="124"/>
      <c r="H35" s="124"/>
    </row>
    <row r="36" spans="1:8" x14ac:dyDescent="0.25">
      <c r="A36" s="126"/>
      <c r="B36" s="126"/>
      <c r="C36" s="126"/>
      <c r="D36" s="126"/>
      <c r="E36" s="126"/>
      <c r="F36" s="126"/>
      <c r="G36" s="126"/>
      <c r="H36" s="126"/>
    </row>
    <row r="37" spans="1:8" x14ac:dyDescent="0.25">
      <c r="A37" s="126"/>
      <c r="B37" s="126"/>
      <c r="C37" s="126"/>
      <c r="D37" s="126"/>
      <c r="E37" s="126"/>
      <c r="F37" s="126"/>
      <c r="G37" s="126"/>
      <c r="H37" s="126"/>
    </row>
    <row r="38" spans="1:8" x14ac:dyDescent="0.25">
      <c r="A38" s="126"/>
      <c r="B38" s="126"/>
      <c r="C38" s="126"/>
      <c r="D38" s="126"/>
      <c r="E38" s="126"/>
      <c r="F38" s="126"/>
      <c r="G38" s="126"/>
      <c r="H38" s="126"/>
    </row>
    <row r="39" spans="1:8" x14ac:dyDescent="0.25">
      <c r="A39" s="126"/>
      <c r="B39" s="126"/>
      <c r="C39" s="126"/>
      <c r="D39" s="126"/>
      <c r="E39" s="126"/>
      <c r="F39" s="126"/>
      <c r="G39" s="126"/>
      <c r="H39" s="126"/>
    </row>
    <row r="40" spans="1:8" x14ac:dyDescent="0.25">
      <c r="A40" s="126"/>
      <c r="B40" s="126"/>
      <c r="C40" s="126"/>
      <c r="D40" s="126"/>
      <c r="E40" s="126"/>
      <c r="F40" s="126"/>
      <c r="G40" s="126"/>
      <c r="H40" s="126"/>
    </row>
    <row r="41" spans="1:8" x14ac:dyDescent="0.25">
      <c r="A41" s="126"/>
      <c r="B41" s="126"/>
      <c r="C41" s="126"/>
      <c r="D41" s="126"/>
      <c r="E41" s="126"/>
      <c r="F41" s="126"/>
      <c r="G41" s="126"/>
      <c r="H41" s="126"/>
    </row>
    <row r="42" spans="1:8" x14ac:dyDescent="0.25">
      <c r="A42" s="126"/>
      <c r="B42" s="126"/>
      <c r="C42" s="126"/>
      <c r="D42" s="126"/>
      <c r="E42" s="126"/>
      <c r="F42" s="126"/>
      <c r="G42" s="126"/>
      <c r="H42" s="126"/>
    </row>
    <row r="43" spans="1:8" x14ac:dyDescent="0.25">
      <c r="A43" s="126"/>
      <c r="B43" s="126"/>
      <c r="C43" s="126"/>
      <c r="D43" s="126"/>
      <c r="E43" s="126"/>
      <c r="F43" s="126"/>
      <c r="G43" s="126"/>
      <c r="H43" s="126"/>
    </row>
    <row r="44" spans="1:8" x14ac:dyDescent="0.25">
      <c r="A44" s="126"/>
      <c r="B44" s="126"/>
      <c r="C44" s="126"/>
      <c r="D44" s="126"/>
      <c r="E44" s="126"/>
      <c r="F44" s="126"/>
      <c r="G44" s="126"/>
      <c r="H44" s="126"/>
    </row>
    <row r="45" spans="1:8" x14ac:dyDescent="0.25">
      <c r="A45" s="126"/>
      <c r="B45" s="126"/>
      <c r="C45" s="126"/>
      <c r="D45" s="126"/>
      <c r="E45" s="126"/>
      <c r="F45" s="126"/>
      <c r="G45" s="126"/>
      <c r="H45" s="126"/>
    </row>
    <row r="46" spans="1:8" x14ac:dyDescent="0.25">
      <c r="A46" s="126"/>
      <c r="B46" s="126"/>
      <c r="C46" s="126"/>
      <c r="D46" s="126"/>
      <c r="E46" s="126"/>
      <c r="F46" s="126"/>
      <c r="G46" s="126"/>
      <c r="H46" s="126"/>
    </row>
    <row r="47" spans="1:8" x14ac:dyDescent="0.25">
      <c r="A47" s="126"/>
      <c r="B47" s="126"/>
      <c r="C47" s="126"/>
      <c r="D47" s="126"/>
      <c r="E47" s="126"/>
      <c r="F47" s="126"/>
      <c r="G47" s="126"/>
      <c r="H47" s="126"/>
    </row>
    <row r="48" spans="1:8" x14ac:dyDescent="0.25">
      <c r="A48" s="126"/>
      <c r="B48" s="126"/>
      <c r="C48" s="126"/>
      <c r="D48" s="126"/>
      <c r="E48" s="126"/>
      <c r="F48" s="126"/>
      <c r="G48" s="126"/>
      <c r="H48" s="126"/>
    </row>
    <row r="49" spans="1:8" x14ac:dyDescent="0.25">
      <c r="A49" s="126"/>
      <c r="B49" s="126"/>
      <c r="C49" s="126"/>
      <c r="D49" s="126"/>
      <c r="E49" s="126"/>
      <c r="F49" s="126"/>
      <c r="G49" s="126"/>
      <c r="H49" s="126"/>
    </row>
    <row r="50" spans="1:8" x14ac:dyDescent="0.25">
      <c r="A50" s="126"/>
      <c r="B50" s="126"/>
      <c r="C50" s="126"/>
      <c r="D50" s="126"/>
      <c r="E50" s="126"/>
      <c r="F50" s="126"/>
      <c r="G50" s="126"/>
      <c r="H50" s="126"/>
    </row>
    <row r="51" spans="1:8" x14ac:dyDescent="0.25">
      <c r="A51" s="126"/>
      <c r="B51" s="126"/>
      <c r="C51" s="126"/>
      <c r="D51" s="126"/>
      <c r="E51" s="126"/>
      <c r="F51" s="126"/>
      <c r="G51" s="126"/>
      <c r="H51" s="126"/>
    </row>
    <row r="52" spans="1:8" x14ac:dyDescent="0.25">
      <c r="A52" s="126"/>
      <c r="B52" s="126"/>
      <c r="C52" s="126"/>
      <c r="D52" s="126"/>
      <c r="E52" s="126"/>
      <c r="F52" s="126"/>
      <c r="G52" s="126"/>
      <c r="H52" s="126"/>
    </row>
    <row r="53" spans="1:8" x14ac:dyDescent="0.25">
      <c r="A53" s="126"/>
      <c r="B53" s="126"/>
      <c r="C53" s="126"/>
      <c r="D53" s="126"/>
      <c r="E53" s="126"/>
      <c r="F53" s="126"/>
      <c r="G53" s="126"/>
      <c r="H53" s="126"/>
    </row>
    <row r="54" spans="1:8" x14ac:dyDescent="0.25">
      <c r="A54" s="126"/>
      <c r="B54" s="126"/>
      <c r="C54" s="126"/>
      <c r="D54" s="126"/>
      <c r="E54" s="126"/>
      <c r="F54" s="126"/>
      <c r="G54" s="126"/>
      <c r="H54" s="126"/>
    </row>
    <row r="55" spans="1:8" x14ac:dyDescent="0.25">
      <c r="A55" s="126"/>
      <c r="B55" s="126"/>
      <c r="C55" s="126"/>
      <c r="D55" s="126"/>
      <c r="E55" s="126"/>
      <c r="F55" s="126"/>
      <c r="G55" s="126"/>
      <c r="H55" s="126"/>
    </row>
    <row r="56" spans="1:8" x14ac:dyDescent="0.25">
      <c r="A56" s="126"/>
      <c r="B56" s="126"/>
      <c r="C56" s="126"/>
      <c r="D56" s="126"/>
      <c r="E56" s="126"/>
      <c r="F56" s="126"/>
      <c r="G56" s="126"/>
      <c r="H56" s="126"/>
    </row>
    <row r="57" spans="1:8" x14ac:dyDescent="0.25">
      <c r="A57" s="126"/>
      <c r="B57" s="126"/>
      <c r="C57" s="126"/>
      <c r="D57" s="126"/>
      <c r="E57" s="126"/>
      <c r="F57" s="126"/>
      <c r="G57" s="126"/>
      <c r="H57" s="126"/>
    </row>
    <row r="58" spans="1:8" x14ac:dyDescent="0.25">
      <c r="A58" s="126"/>
      <c r="B58" s="126"/>
      <c r="C58" s="126"/>
      <c r="D58" s="126"/>
      <c r="E58" s="126"/>
      <c r="F58" s="126"/>
      <c r="G58" s="126"/>
      <c r="H58" s="126"/>
    </row>
    <row r="59" spans="1:8" x14ac:dyDescent="0.25">
      <c r="A59" s="126"/>
      <c r="B59" s="126"/>
      <c r="C59" s="126"/>
      <c r="D59" s="126"/>
      <c r="E59" s="126"/>
      <c r="F59" s="126"/>
      <c r="G59" s="126"/>
      <c r="H59" s="126"/>
    </row>
    <row r="60" spans="1:8" x14ac:dyDescent="0.25">
      <c r="A60" s="126"/>
      <c r="B60" s="126"/>
      <c r="C60" s="126"/>
      <c r="D60" s="126"/>
      <c r="E60" s="126"/>
      <c r="F60" s="126"/>
      <c r="G60" s="126"/>
      <c r="H60" s="126"/>
    </row>
    <row r="61" spans="1:8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x14ac:dyDescent="0.25">
      <c r="A63" s="126"/>
      <c r="B63" s="126"/>
      <c r="C63" s="126"/>
      <c r="D63" s="126"/>
      <c r="E63" s="126"/>
      <c r="F63" s="126"/>
      <c r="G63" s="126"/>
      <c r="H63" s="126"/>
    </row>
    <row r="64" spans="1:8" x14ac:dyDescent="0.25">
      <c r="A64" s="126"/>
      <c r="B64" s="126"/>
      <c r="C64" s="126"/>
      <c r="D64" s="126"/>
      <c r="E64" s="126"/>
      <c r="F64" s="126"/>
      <c r="G64" s="126"/>
      <c r="H64" s="126"/>
    </row>
    <row r="65" spans="1:8" x14ac:dyDescent="0.25">
      <c r="A65" s="126"/>
      <c r="B65" s="126"/>
      <c r="C65" s="126"/>
      <c r="D65" s="126"/>
      <c r="E65" s="126"/>
      <c r="F65" s="126"/>
      <c r="G65" s="126"/>
      <c r="H65" s="126"/>
    </row>
    <row r="66" spans="1:8" x14ac:dyDescent="0.25">
      <c r="A66" s="126"/>
      <c r="B66" s="126"/>
      <c r="C66" s="126"/>
      <c r="D66" s="126"/>
      <c r="E66" s="126"/>
      <c r="F66" s="126"/>
      <c r="G66" s="126"/>
      <c r="H66" s="126"/>
    </row>
    <row r="67" spans="1:8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</sheetData>
  <mergeCells count="78">
    <mergeCell ref="A24:A26"/>
    <mergeCell ref="B24:B26"/>
    <mergeCell ref="C24:C26"/>
    <mergeCell ref="D24:D26"/>
    <mergeCell ref="F24:F26"/>
    <mergeCell ref="A23:T23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A19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T12:T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G12:G13"/>
    <mergeCell ref="H12:H13"/>
    <mergeCell ref="A7:A9"/>
    <mergeCell ref="B7:B9"/>
    <mergeCell ref="C7:C9"/>
    <mergeCell ref="D7:D9"/>
    <mergeCell ref="F7:F9"/>
    <mergeCell ref="A11:A15"/>
    <mergeCell ref="B11:B14"/>
    <mergeCell ref="C11:C15"/>
    <mergeCell ref="D11:D15"/>
    <mergeCell ref="F11:F15"/>
    <mergeCell ref="E12:E13"/>
    <mergeCell ref="A4:A6"/>
    <mergeCell ref="B4:B5"/>
    <mergeCell ref="C4:C6"/>
    <mergeCell ref="D4:D6"/>
    <mergeCell ref="F4:F6"/>
    <mergeCell ref="P2:P3"/>
    <mergeCell ref="Q2:Q3"/>
    <mergeCell ref="R2:R3"/>
    <mergeCell ref="S2:S3"/>
    <mergeCell ref="T2:T3"/>
    <mergeCell ref="O2:O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23" workbookViewId="0">
      <selection activeCell="K33" sqref="K33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291" t="s">
        <v>137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20" ht="17.25" customHeight="1" x14ac:dyDescent="0.25">
      <c r="A2" s="272" t="s">
        <v>0</v>
      </c>
      <c r="B2" s="274" t="s">
        <v>1</v>
      </c>
      <c r="C2" s="237" t="s">
        <v>2</v>
      </c>
      <c r="D2" s="237" t="s">
        <v>3</v>
      </c>
      <c r="E2" s="237" t="s">
        <v>4</v>
      </c>
      <c r="F2" s="237" t="s">
        <v>5</v>
      </c>
      <c r="G2" s="269" t="s">
        <v>6</v>
      </c>
      <c r="H2" s="269" t="s">
        <v>7</v>
      </c>
      <c r="I2" s="279" t="s">
        <v>8</v>
      </c>
      <c r="J2" s="279" t="s">
        <v>9</v>
      </c>
      <c r="K2" s="237" t="s">
        <v>10</v>
      </c>
      <c r="L2" s="237" t="s">
        <v>142</v>
      </c>
      <c r="M2" s="237" t="s">
        <v>143</v>
      </c>
      <c r="N2" s="237" t="s">
        <v>144</v>
      </c>
      <c r="O2" s="237" t="s">
        <v>145</v>
      </c>
      <c r="P2" s="237" t="s">
        <v>146</v>
      </c>
      <c r="Q2" s="237" t="s">
        <v>147</v>
      </c>
      <c r="R2" s="237" t="s">
        <v>148</v>
      </c>
      <c r="S2" s="237" t="s">
        <v>149</v>
      </c>
      <c r="T2" s="237" t="s">
        <v>150</v>
      </c>
    </row>
    <row r="3" spans="1:20" ht="27" customHeight="1" thickBot="1" x14ac:dyDescent="0.3">
      <c r="A3" s="273"/>
      <c r="B3" s="275"/>
      <c r="C3" s="271"/>
      <c r="D3" s="271"/>
      <c r="E3" s="238"/>
      <c r="F3" s="271"/>
      <c r="G3" s="263"/>
      <c r="H3" s="278"/>
      <c r="I3" s="280"/>
      <c r="J3" s="280"/>
      <c r="K3" s="238"/>
      <c r="L3" s="238"/>
      <c r="M3" s="238"/>
      <c r="N3" s="238"/>
      <c r="O3" s="238"/>
      <c r="P3" s="238"/>
      <c r="Q3" s="238"/>
      <c r="R3" s="238"/>
      <c r="S3" s="238"/>
      <c r="T3" s="238"/>
    </row>
    <row r="4" spans="1:20" ht="48.75" customHeight="1" x14ac:dyDescent="0.25">
      <c r="A4" s="32" t="s">
        <v>25</v>
      </c>
      <c r="B4" s="141" t="s">
        <v>26</v>
      </c>
      <c r="C4" s="141"/>
      <c r="D4" s="139"/>
      <c r="E4" s="139">
        <v>2018</v>
      </c>
      <c r="F4" s="139"/>
      <c r="G4" s="140">
        <v>3</v>
      </c>
      <c r="H4" s="14" t="s">
        <v>27</v>
      </c>
      <c r="I4" s="35">
        <v>22</v>
      </c>
      <c r="J4" s="35">
        <v>22</v>
      </c>
      <c r="K4" s="168">
        <v>22</v>
      </c>
      <c r="L4" s="67"/>
      <c r="M4" s="67"/>
      <c r="N4" s="67"/>
      <c r="O4" s="67"/>
      <c r="P4" s="67"/>
      <c r="Q4" s="67"/>
      <c r="R4" s="67"/>
      <c r="S4" s="67"/>
      <c r="T4" s="67"/>
    </row>
    <row r="5" spans="1:20" ht="16.5" customHeight="1" x14ac:dyDescent="0.25">
      <c r="A5" s="238"/>
      <c r="B5" s="269" t="s">
        <v>41</v>
      </c>
      <c r="C5" s="269" t="s">
        <v>13</v>
      </c>
      <c r="D5" s="269" t="s">
        <v>42</v>
      </c>
      <c r="E5" s="151">
        <v>2018</v>
      </c>
      <c r="F5" s="269" t="s">
        <v>15</v>
      </c>
      <c r="G5" s="151">
        <v>3</v>
      </c>
      <c r="H5" s="151" t="s">
        <v>43</v>
      </c>
      <c r="I5" s="13">
        <v>25</v>
      </c>
      <c r="J5" s="11">
        <v>25</v>
      </c>
      <c r="K5" s="172">
        <v>25</v>
      </c>
      <c r="L5" s="67"/>
      <c r="M5" s="67"/>
      <c r="N5" s="67"/>
      <c r="O5" s="67"/>
      <c r="P5" s="67"/>
      <c r="Q5" s="67"/>
      <c r="R5" s="67"/>
      <c r="S5" s="67"/>
      <c r="T5" s="67"/>
    </row>
    <row r="6" spans="1:20" ht="16.5" customHeight="1" x14ac:dyDescent="0.25">
      <c r="A6" s="238"/>
      <c r="B6" s="270"/>
      <c r="C6" s="270"/>
      <c r="D6" s="270"/>
      <c r="E6" s="151">
        <v>2020</v>
      </c>
      <c r="F6" s="270"/>
      <c r="G6" s="151">
        <v>1</v>
      </c>
      <c r="H6" s="151" t="s">
        <v>44</v>
      </c>
      <c r="I6" s="25">
        <v>25</v>
      </c>
      <c r="J6" s="11">
        <v>25</v>
      </c>
      <c r="K6" s="172">
        <v>25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36" customHeight="1" x14ac:dyDescent="0.25">
      <c r="A7" s="238"/>
      <c r="B7" s="151" t="s">
        <v>45</v>
      </c>
      <c r="C7" s="53" t="s">
        <v>13</v>
      </c>
      <c r="D7" s="53" t="s">
        <v>42</v>
      </c>
      <c r="E7" s="53">
        <v>2019</v>
      </c>
      <c r="F7" s="53" t="s">
        <v>15</v>
      </c>
      <c r="G7" s="151">
        <v>2</v>
      </c>
      <c r="H7" s="151" t="s">
        <v>46</v>
      </c>
      <c r="I7" s="11">
        <v>25</v>
      </c>
      <c r="J7" s="11">
        <v>25</v>
      </c>
      <c r="K7" s="172">
        <v>25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29.25" customHeight="1" x14ac:dyDescent="0.25">
      <c r="A8" s="238"/>
      <c r="B8" s="269" t="s">
        <v>47</v>
      </c>
      <c r="C8" s="237" t="s">
        <v>13</v>
      </c>
      <c r="D8" s="237" t="s">
        <v>42</v>
      </c>
      <c r="E8" s="151">
        <v>2019</v>
      </c>
      <c r="F8" s="263" t="s">
        <v>15</v>
      </c>
      <c r="G8" s="151">
        <v>2</v>
      </c>
      <c r="H8" s="151" t="s">
        <v>48</v>
      </c>
      <c r="I8" s="13">
        <v>23</v>
      </c>
      <c r="J8" s="11">
        <v>25</v>
      </c>
      <c r="K8" s="172">
        <v>25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28.5" customHeight="1" thickBot="1" x14ac:dyDescent="0.3">
      <c r="A9" s="238"/>
      <c r="B9" s="263"/>
      <c r="C9" s="238"/>
      <c r="D9" s="238"/>
      <c r="E9" s="140">
        <v>2018</v>
      </c>
      <c r="F9" s="263"/>
      <c r="G9" s="140">
        <v>3</v>
      </c>
      <c r="H9" s="140" t="s">
        <v>49</v>
      </c>
      <c r="I9" s="22">
        <v>25</v>
      </c>
      <c r="J9" s="22">
        <v>25</v>
      </c>
      <c r="K9" s="173">
        <v>25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13.5" customHeight="1" x14ac:dyDescent="0.25">
      <c r="A10" s="261" t="s">
        <v>12</v>
      </c>
      <c r="B10" s="282" t="s">
        <v>64</v>
      </c>
      <c r="C10" s="282" t="s">
        <v>13</v>
      </c>
      <c r="D10" s="282" t="s">
        <v>65</v>
      </c>
      <c r="E10" s="282">
        <v>2018</v>
      </c>
      <c r="F10" s="282" t="s">
        <v>15</v>
      </c>
      <c r="G10" s="282">
        <v>3</v>
      </c>
      <c r="H10" s="283" t="s">
        <v>66</v>
      </c>
      <c r="I10" s="267">
        <v>23</v>
      </c>
      <c r="J10" s="267">
        <v>23</v>
      </c>
      <c r="K10" s="302">
        <v>21</v>
      </c>
      <c r="L10" s="257"/>
      <c r="M10" s="257"/>
      <c r="N10" s="257"/>
      <c r="O10" s="257"/>
      <c r="P10" s="257"/>
      <c r="Q10" s="257"/>
      <c r="R10" s="257"/>
      <c r="S10" s="257"/>
      <c r="T10" s="257"/>
    </row>
    <row r="11" spans="1:20" ht="9.75" customHeight="1" x14ac:dyDescent="0.25">
      <c r="A11" s="261"/>
      <c r="B11" s="263"/>
      <c r="C11" s="263"/>
      <c r="D11" s="263"/>
      <c r="E11" s="270"/>
      <c r="F11" s="263"/>
      <c r="G11" s="270"/>
      <c r="H11" s="284"/>
      <c r="I11" s="268"/>
      <c r="J11" s="268"/>
      <c r="K11" s="303"/>
      <c r="L11" s="257"/>
      <c r="M11" s="257"/>
      <c r="N11" s="257"/>
      <c r="O11" s="257"/>
      <c r="P11" s="257"/>
      <c r="Q11" s="257"/>
      <c r="R11" s="257"/>
      <c r="S11" s="257"/>
      <c r="T11" s="257"/>
    </row>
    <row r="12" spans="1:20" ht="15" customHeight="1" x14ac:dyDescent="0.25">
      <c r="A12" s="261"/>
      <c r="B12" s="263"/>
      <c r="C12" s="263"/>
      <c r="D12" s="263"/>
      <c r="E12" s="151">
        <v>2019</v>
      </c>
      <c r="F12" s="263"/>
      <c r="G12" s="63">
        <v>2</v>
      </c>
      <c r="H12" s="15" t="s">
        <v>67</v>
      </c>
      <c r="I12" s="22">
        <v>25</v>
      </c>
      <c r="J12" s="11">
        <v>25</v>
      </c>
      <c r="K12" s="172">
        <v>24</v>
      </c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6.5" customHeight="1" thickBot="1" x14ac:dyDescent="0.3">
      <c r="A13" s="261"/>
      <c r="B13" s="270"/>
      <c r="C13" s="127"/>
      <c r="D13" s="127"/>
      <c r="E13" s="151">
        <v>2020</v>
      </c>
      <c r="F13" s="127"/>
      <c r="G13" s="154">
        <v>1</v>
      </c>
      <c r="H13" s="154" t="s">
        <v>68</v>
      </c>
      <c r="I13" s="25">
        <v>25</v>
      </c>
      <c r="J13" s="11">
        <v>25</v>
      </c>
      <c r="K13" s="172">
        <v>25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9.5" customHeight="1" x14ac:dyDescent="0.25">
      <c r="A14" s="285" t="s">
        <v>25</v>
      </c>
      <c r="B14" s="263" t="s">
        <v>78</v>
      </c>
      <c r="C14" s="273" t="s">
        <v>13</v>
      </c>
      <c r="D14" s="273" t="s">
        <v>14</v>
      </c>
      <c r="E14" s="267">
        <v>2017</v>
      </c>
      <c r="F14" s="273" t="s">
        <v>15</v>
      </c>
      <c r="G14" s="283">
        <v>4</v>
      </c>
      <c r="H14" s="282">
        <v>472</v>
      </c>
      <c r="I14" s="267">
        <v>16</v>
      </c>
      <c r="J14" s="267">
        <v>16</v>
      </c>
      <c r="K14" s="302">
        <v>16</v>
      </c>
      <c r="L14" s="257"/>
      <c r="M14" s="257"/>
      <c r="N14" s="257"/>
      <c r="O14" s="257"/>
      <c r="P14" s="257"/>
      <c r="Q14" s="257"/>
      <c r="R14" s="257"/>
      <c r="S14" s="257"/>
      <c r="T14" s="257"/>
    </row>
    <row r="15" spans="1:20" ht="6" customHeight="1" x14ac:dyDescent="0.25">
      <c r="A15" s="285"/>
      <c r="B15" s="263"/>
      <c r="C15" s="273"/>
      <c r="D15" s="273"/>
      <c r="E15" s="268"/>
      <c r="F15" s="273"/>
      <c r="G15" s="284"/>
      <c r="H15" s="270"/>
      <c r="I15" s="268"/>
      <c r="J15" s="268"/>
      <c r="K15" s="303"/>
      <c r="L15" s="257"/>
      <c r="M15" s="257"/>
      <c r="N15" s="257"/>
      <c r="O15" s="257"/>
      <c r="P15" s="257"/>
      <c r="Q15" s="257"/>
      <c r="R15" s="257"/>
      <c r="S15" s="257"/>
      <c r="T15" s="257"/>
    </row>
    <row r="16" spans="1:20" ht="20.25" customHeight="1" x14ac:dyDescent="0.25">
      <c r="A16" s="285"/>
      <c r="B16" s="263"/>
      <c r="C16" s="273"/>
      <c r="D16" s="273"/>
      <c r="E16" s="8">
        <v>2018</v>
      </c>
      <c r="F16" s="273"/>
      <c r="G16" s="18">
        <v>3</v>
      </c>
      <c r="H16" s="68" t="s">
        <v>79</v>
      </c>
      <c r="I16" s="11">
        <v>21</v>
      </c>
      <c r="J16" s="11">
        <v>19</v>
      </c>
      <c r="K16" s="172">
        <v>19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24" customHeight="1" thickBot="1" x14ac:dyDescent="0.3">
      <c r="A17" s="285"/>
      <c r="B17" s="263"/>
      <c r="C17" s="273"/>
      <c r="D17" s="273"/>
      <c r="E17" s="145">
        <v>2019</v>
      </c>
      <c r="F17" s="273"/>
      <c r="G17" s="18">
        <v>2</v>
      </c>
      <c r="H17" s="65" t="s">
        <v>80</v>
      </c>
      <c r="I17" s="22">
        <v>22</v>
      </c>
      <c r="J17" s="22">
        <v>25</v>
      </c>
      <c r="K17" s="173">
        <v>25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23.25" customHeight="1" x14ac:dyDescent="0.25">
      <c r="A18" s="285" t="s">
        <v>81</v>
      </c>
      <c r="B18" s="270" t="s">
        <v>82</v>
      </c>
      <c r="C18" s="69"/>
      <c r="D18" s="70"/>
      <c r="E18" s="70">
        <v>2020</v>
      </c>
      <c r="F18" s="69"/>
      <c r="G18" s="70">
        <v>1</v>
      </c>
      <c r="H18" s="71" t="s">
        <v>83</v>
      </c>
      <c r="I18" s="42">
        <v>25</v>
      </c>
      <c r="J18" s="51">
        <v>25</v>
      </c>
      <c r="K18" s="181">
        <v>25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6.5" customHeight="1" x14ac:dyDescent="0.25">
      <c r="A19" s="285"/>
      <c r="B19" s="286"/>
      <c r="C19" s="287" t="s">
        <v>13</v>
      </c>
      <c r="D19" s="287" t="s">
        <v>14</v>
      </c>
      <c r="E19" s="61">
        <v>2017</v>
      </c>
      <c r="F19" s="288" t="s">
        <v>15</v>
      </c>
      <c r="G19" s="61">
        <v>4</v>
      </c>
      <c r="H19" s="68">
        <v>479</v>
      </c>
      <c r="I19" s="11">
        <v>20</v>
      </c>
      <c r="J19" s="11">
        <v>21</v>
      </c>
      <c r="K19" s="172">
        <v>21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6.5" customHeight="1" x14ac:dyDescent="0.25">
      <c r="A20" s="285"/>
      <c r="B20" s="286"/>
      <c r="C20" s="287"/>
      <c r="D20" s="287"/>
      <c r="E20" s="61">
        <v>2018</v>
      </c>
      <c r="F20" s="288"/>
      <c r="G20" s="61">
        <v>3</v>
      </c>
      <c r="H20" s="62" t="s">
        <v>84</v>
      </c>
      <c r="I20" s="11">
        <v>21</v>
      </c>
      <c r="J20" s="11">
        <v>19</v>
      </c>
      <c r="K20" s="172">
        <v>19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6.5" customHeight="1" thickBot="1" x14ac:dyDescent="0.3">
      <c r="A21" s="285"/>
      <c r="B21" s="269"/>
      <c r="C21" s="152"/>
      <c r="D21" s="152"/>
      <c r="E21" s="63">
        <v>2019</v>
      </c>
      <c r="F21" s="153"/>
      <c r="G21" s="63">
        <v>2</v>
      </c>
      <c r="H21" s="65" t="s">
        <v>85</v>
      </c>
      <c r="I21" s="22">
        <v>24</v>
      </c>
      <c r="J21" s="22">
        <v>25</v>
      </c>
      <c r="K21" s="173">
        <v>25</v>
      </c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33" customHeight="1" x14ac:dyDescent="0.25">
      <c r="A22" s="139" t="s">
        <v>91</v>
      </c>
      <c r="B22" s="78" t="s">
        <v>92</v>
      </c>
      <c r="C22" s="141" t="s">
        <v>13</v>
      </c>
      <c r="D22" s="141" t="s">
        <v>65</v>
      </c>
      <c r="E22" s="77">
        <v>2019</v>
      </c>
      <c r="F22" s="77" t="s">
        <v>15</v>
      </c>
      <c r="G22" s="141">
        <v>2</v>
      </c>
      <c r="H22" s="141" t="s">
        <v>93</v>
      </c>
      <c r="I22" s="35">
        <v>25</v>
      </c>
      <c r="J22" s="35">
        <v>24</v>
      </c>
      <c r="K22" s="168">
        <v>24</v>
      </c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36.75" customHeight="1" x14ac:dyDescent="0.25">
      <c r="A23" s="82" t="s">
        <v>36</v>
      </c>
      <c r="B23" s="80" t="s">
        <v>102</v>
      </c>
      <c r="C23" s="79" t="s">
        <v>96</v>
      </c>
      <c r="D23" s="80" t="s">
        <v>103</v>
      </c>
      <c r="E23" s="141">
        <v>2018</v>
      </c>
      <c r="F23" s="141" t="s">
        <v>104</v>
      </c>
      <c r="G23" s="140">
        <v>3</v>
      </c>
      <c r="H23" s="19" t="s">
        <v>105</v>
      </c>
      <c r="I23" s="35">
        <v>20</v>
      </c>
      <c r="J23" s="35">
        <v>20</v>
      </c>
      <c r="K23" s="196">
        <v>20</v>
      </c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33" customHeight="1" thickBot="1" x14ac:dyDescent="0.3">
      <c r="A24" s="150"/>
      <c r="B24" s="194"/>
      <c r="C24" s="186"/>
      <c r="D24" s="186"/>
      <c r="E24" s="186"/>
      <c r="F24" s="186"/>
      <c r="G24" s="186"/>
      <c r="H24" s="186"/>
      <c r="I24" s="187"/>
      <c r="J24" s="187"/>
      <c r="K24" s="195">
        <f>SUM(K4:K23)</f>
        <v>411</v>
      </c>
      <c r="L24" s="189"/>
      <c r="M24" s="189"/>
      <c r="N24" s="189"/>
      <c r="O24" s="189"/>
      <c r="P24" s="189"/>
      <c r="Q24" s="189"/>
      <c r="R24" s="189"/>
      <c r="S24" s="189"/>
      <c r="T24" s="189"/>
    </row>
    <row r="25" spans="1:20" ht="21" customHeight="1" x14ac:dyDescent="0.25">
      <c r="A25" s="235" t="s">
        <v>129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</row>
    <row r="26" spans="1:20" ht="15.75" customHeight="1" x14ac:dyDescent="0.25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</row>
    <row r="27" spans="1:20" ht="15.75" customHeight="1" x14ac:dyDescent="0.25">
      <c r="A27" s="272" t="s">
        <v>0</v>
      </c>
      <c r="B27" s="274" t="s">
        <v>1</v>
      </c>
      <c r="C27" s="237" t="s">
        <v>2</v>
      </c>
      <c r="D27" s="237" t="s">
        <v>3</v>
      </c>
      <c r="E27" s="237" t="s">
        <v>4</v>
      </c>
      <c r="F27" s="237" t="s">
        <v>5</v>
      </c>
      <c r="G27" s="269" t="s">
        <v>6</v>
      </c>
      <c r="H27" s="269" t="s">
        <v>7</v>
      </c>
      <c r="I27" s="279" t="s">
        <v>8</v>
      </c>
      <c r="J27" s="279" t="s">
        <v>9</v>
      </c>
      <c r="K27" s="237" t="s">
        <v>10</v>
      </c>
      <c r="L27" s="237" t="s">
        <v>142</v>
      </c>
      <c r="M27" s="237" t="s">
        <v>143</v>
      </c>
      <c r="N27" s="237" t="s">
        <v>144</v>
      </c>
      <c r="O27" s="237" t="s">
        <v>145</v>
      </c>
      <c r="P27" s="237" t="s">
        <v>146</v>
      </c>
      <c r="Q27" s="237" t="s">
        <v>147</v>
      </c>
      <c r="R27" s="237" t="s">
        <v>148</v>
      </c>
      <c r="S27" s="237" t="s">
        <v>149</v>
      </c>
      <c r="T27" s="237" t="s">
        <v>150</v>
      </c>
    </row>
    <row r="28" spans="1:20" ht="15.75" customHeight="1" x14ac:dyDescent="0.25">
      <c r="A28" s="273"/>
      <c r="B28" s="275"/>
      <c r="C28" s="271"/>
      <c r="D28" s="271"/>
      <c r="E28" s="238"/>
      <c r="F28" s="271"/>
      <c r="G28" s="263"/>
      <c r="H28" s="278"/>
      <c r="I28" s="280"/>
      <c r="J28" s="280"/>
      <c r="K28" s="238"/>
      <c r="L28" s="238"/>
      <c r="M28" s="238"/>
      <c r="N28" s="238"/>
      <c r="O28" s="238"/>
      <c r="P28" s="238"/>
      <c r="Q28" s="238"/>
      <c r="R28" s="238"/>
      <c r="S28" s="238"/>
      <c r="T28" s="238"/>
    </row>
    <row r="29" spans="1:20" ht="45" customHeight="1" x14ac:dyDescent="0.25">
      <c r="A29" s="239" t="s">
        <v>94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</row>
    <row r="30" spans="1:20" ht="18.75" customHeight="1" x14ac:dyDescent="0.25">
      <c r="A30" s="272" t="s">
        <v>36</v>
      </c>
      <c r="B30" s="269" t="s">
        <v>47</v>
      </c>
      <c r="C30" s="272" t="s">
        <v>13</v>
      </c>
      <c r="D30" s="272" t="s">
        <v>38</v>
      </c>
      <c r="E30" s="272">
        <v>2020</v>
      </c>
      <c r="F30" s="237" t="s">
        <v>15</v>
      </c>
      <c r="G30" s="9">
        <v>1</v>
      </c>
      <c r="H30" s="157" t="s">
        <v>135</v>
      </c>
      <c r="I30" s="11">
        <v>25</v>
      </c>
      <c r="J30" s="11">
        <v>25</v>
      </c>
      <c r="K30" s="172">
        <v>25</v>
      </c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21" customHeight="1" x14ac:dyDescent="0.25">
      <c r="A31" s="273"/>
      <c r="B31" s="263"/>
      <c r="C31" s="273"/>
      <c r="D31" s="273"/>
      <c r="E31" s="273"/>
      <c r="F31" s="238"/>
      <c r="G31" s="18">
        <v>1</v>
      </c>
      <c r="H31" s="158" t="s">
        <v>136</v>
      </c>
      <c r="I31" s="22">
        <v>23</v>
      </c>
      <c r="J31" s="22">
        <v>24</v>
      </c>
      <c r="K31" s="173">
        <v>25</v>
      </c>
      <c r="L31" s="64"/>
      <c r="M31" s="64"/>
      <c r="N31" s="64"/>
      <c r="O31" s="64"/>
      <c r="P31" s="64"/>
      <c r="Q31" s="64"/>
      <c r="R31" s="64"/>
      <c r="S31" s="64"/>
      <c r="T31" s="64"/>
    </row>
    <row r="32" spans="1:20" x14ac:dyDescent="0.25">
      <c r="B32" s="124"/>
      <c r="C32" s="124"/>
      <c r="D32" s="124"/>
      <c r="E32" s="124"/>
      <c r="F32" s="124"/>
      <c r="G32" s="124"/>
      <c r="H32" s="124"/>
      <c r="K32" s="1">
        <f>SUM(K30:K31)</f>
        <v>50</v>
      </c>
    </row>
    <row r="33" spans="1:11" x14ac:dyDescent="0.25">
      <c r="A33" s="124"/>
      <c r="B33" s="124"/>
      <c r="C33" s="124"/>
      <c r="D33" s="124"/>
      <c r="E33" s="124"/>
      <c r="F33" s="124"/>
      <c r="G33" s="124"/>
      <c r="H33" s="124"/>
      <c r="I33" s="1" t="s">
        <v>154</v>
      </c>
      <c r="K33" s="1">
        <f>SUM(K32)+K24</f>
        <v>461</v>
      </c>
    </row>
    <row r="34" spans="1:11" x14ac:dyDescent="0.25">
      <c r="A34" s="124"/>
      <c r="B34" s="124"/>
      <c r="C34" s="124"/>
      <c r="D34" s="124"/>
      <c r="E34" s="124"/>
      <c r="F34" s="124"/>
      <c r="G34" s="124"/>
      <c r="H34" s="124"/>
    </row>
    <row r="35" spans="1:11" x14ac:dyDescent="0.25">
      <c r="A35" s="124"/>
      <c r="B35" s="124"/>
      <c r="C35" s="124"/>
      <c r="D35" s="124"/>
      <c r="E35" s="124"/>
      <c r="F35" s="124"/>
      <c r="G35" s="124"/>
      <c r="H35" s="124"/>
    </row>
    <row r="36" spans="1:11" x14ac:dyDescent="0.25">
      <c r="A36" s="124"/>
      <c r="B36" s="124"/>
      <c r="C36" s="124"/>
      <c r="D36" s="124"/>
      <c r="E36" s="124"/>
      <c r="F36" s="124"/>
      <c r="G36" s="124"/>
      <c r="H36" s="124"/>
    </row>
    <row r="37" spans="1:11" x14ac:dyDescent="0.25">
      <c r="A37" s="124"/>
      <c r="B37" s="124"/>
      <c r="C37" s="124"/>
      <c r="D37" s="124"/>
      <c r="E37" s="124"/>
      <c r="F37" s="124"/>
      <c r="G37" s="124"/>
      <c r="H37" s="124"/>
    </row>
    <row r="38" spans="1:11" x14ac:dyDescent="0.25">
      <c r="A38" s="124"/>
      <c r="B38" s="124"/>
      <c r="C38" s="124"/>
      <c r="D38" s="124"/>
      <c r="E38" s="124"/>
      <c r="F38" s="124"/>
      <c r="G38" s="124"/>
      <c r="H38" s="124"/>
    </row>
    <row r="39" spans="1:11" x14ac:dyDescent="0.25">
      <c r="A39" s="126"/>
      <c r="B39" s="126"/>
      <c r="C39" s="126"/>
      <c r="D39" s="126"/>
      <c r="E39" s="126"/>
      <c r="F39" s="126"/>
      <c r="G39" s="126"/>
      <c r="H39" s="126"/>
    </row>
    <row r="40" spans="1:11" x14ac:dyDescent="0.25">
      <c r="A40" s="126"/>
      <c r="B40" s="126"/>
      <c r="C40" s="126"/>
      <c r="D40" s="126"/>
      <c r="E40" s="126"/>
      <c r="F40" s="126"/>
      <c r="G40" s="126"/>
      <c r="H40" s="126"/>
    </row>
    <row r="41" spans="1:11" x14ac:dyDescent="0.25">
      <c r="A41" s="126"/>
      <c r="B41" s="126"/>
      <c r="C41" s="126"/>
      <c r="D41" s="126"/>
      <c r="E41" s="126"/>
      <c r="F41" s="126"/>
      <c r="G41" s="126"/>
      <c r="H41" s="126"/>
    </row>
    <row r="42" spans="1:11" x14ac:dyDescent="0.25">
      <c r="A42" s="126"/>
      <c r="B42" s="126"/>
      <c r="C42" s="126"/>
      <c r="D42" s="126"/>
      <c r="E42" s="126"/>
      <c r="F42" s="126"/>
      <c r="G42" s="126"/>
      <c r="H42" s="126"/>
    </row>
    <row r="43" spans="1:11" x14ac:dyDescent="0.25">
      <c r="A43" s="126"/>
      <c r="B43" s="126"/>
      <c r="C43" s="126"/>
      <c r="D43" s="126"/>
      <c r="E43" s="126"/>
      <c r="F43" s="126"/>
      <c r="G43" s="126"/>
      <c r="H43" s="126"/>
    </row>
    <row r="44" spans="1:11" x14ac:dyDescent="0.25">
      <c r="A44" s="126"/>
      <c r="B44" s="126"/>
      <c r="C44" s="126"/>
      <c r="D44" s="126"/>
      <c r="E44" s="126"/>
      <c r="F44" s="126"/>
      <c r="G44" s="126"/>
      <c r="H44" s="126"/>
    </row>
    <row r="45" spans="1:11" x14ac:dyDescent="0.25">
      <c r="A45" s="126"/>
      <c r="B45" s="126"/>
      <c r="C45" s="126"/>
      <c r="D45" s="126"/>
      <c r="E45" s="126"/>
      <c r="F45" s="126"/>
      <c r="G45" s="126"/>
      <c r="H45" s="126"/>
    </row>
    <row r="46" spans="1:11" x14ac:dyDescent="0.25">
      <c r="A46" s="126"/>
      <c r="B46" s="126"/>
      <c r="C46" s="126"/>
      <c r="D46" s="126"/>
      <c r="E46" s="126"/>
      <c r="F46" s="126"/>
      <c r="G46" s="126"/>
      <c r="H46" s="126"/>
    </row>
    <row r="47" spans="1:11" x14ac:dyDescent="0.25">
      <c r="A47" s="126"/>
      <c r="B47" s="126"/>
      <c r="C47" s="126"/>
      <c r="D47" s="126"/>
      <c r="E47" s="126"/>
      <c r="F47" s="126"/>
      <c r="G47" s="126"/>
      <c r="H47" s="126"/>
    </row>
    <row r="48" spans="1:11" x14ac:dyDescent="0.25">
      <c r="A48" s="126"/>
      <c r="B48" s="126"/>
      <c r="C48" s="126"/>
      <c r="D48" s="126"/>
      <c r="E48" s="126"/>
      <c r="F48" s="126"/>
      <c r="G48" s="126"/>
      <c r="H48" s="126"/>
    </row>
    <row r="49" spans="1:8" x14ac:dyDescent="0.25">
      <c r="A49" s="126"/>
      <c r="B49" s="126"/>
      <c r="C49" s="126"/>
      <c r="D49" s="126"/>
      <c r="E49" s="126"/>
      <c r="F49" s="126"/>
      <c r="G49" s="126"/>
      <c r="H49" s="126"/>
    </row>
    <row r="50" spans="1:8" x14ac:dyDescent="0.25">
      <c r="A50" s="126"/>
      <c r="B50" s="126"/>
      <c r="C50" s="126"/>
      <c r="D50" s="126"/>
      <c r="E50" s="126"/>
      <c r="F50" s="126"/>
      <c r="G50" s="126"/>
      <c r="H50" s="126"/>
    </row>
    <row r="51" spans="1:8" x14ac:dyDescent="0.25">
      <c r="A51" s="126"/>
      <c r="B51" s="126"/>
      <c r="C51" s="126"/>
      <c r="D51" s="126"/>
      <c r="E51" s="126"/>
      <c r="F51" s="126"/>
      <c r="G51" s="126"/>
      <c r="H51" s="126"/>
    </row>
    <row r="52" spans="1:8" x14ac:dyDescent="0.25">
      <c r="A52" s="126"/>
      <c r="B52" s="126"/>
      <c r="C52" s="126"/>
      <c r="D52" s="126"/>
      <c r="E52" s="126"/>
      <c r="F52" s="126"/>
      <c r="G52" s="126"/>
      <c r="H52" s="126"/>
    </row>
    <row r="53" spans="1:8" x14ac:dyDescent="0.25">
      <c r="A53" s="126"/>
      <c r="B53" s="126"/>
      <c r="C53" s="126"/>
      <c r="D53" s="126"/>
      <c r="E53" s="126"/>
      <c r="F53" s="126"/>
      <c r="G53" s="126"/>
      <c r="H53" s="126"/>
    </row>
    <row r="54" spans="1:8" x14ac:dyDescent="0.25">
      <c r="A54" s="126"/>
      <c r="B54" s="126"/>
      <c r="C54" s="126"/>
      <c r="D54" s="126"/>
      <c r="E54" s="126"/>
      <c r="F54" s="126"/>
      <c r="G54" s="126"/>
      <c r="H54" s="126"/>
    </row>
    <row r="55" spans="1:8" x14ac:dyDescent="0.25">
      <c r="A55" s="126"/>
      <c r="B55" s="126"/>
      <c r="C55" s="126"/>
      <c r="D55" s="126"/>
      <c r="E55" s="126"/>
      <c r="F55" s="126"/>
      <c r="G55" s="126"/>
      <c r="H55" s="126"/>
    </row>
    <row r="56" spans="1:8" x14ac:dyDescent="0.25">
      <c r="A56" s="126"/>
      <c r="B56" s="126"/>
      <c r="C56" s="126"/>
      <c r="D56" s="126"/>
      <c r="E56" s="126"/>
      <c r="F56" s="126"/>
      <c r="G56" s="126"/>
      <c r="H56" s="126"/>
    </row>
    <row r="57" spans="1:8" x14ac:dyDescent="0.25">
      <c r="A57" s="126"/>
      <c r="B57" s="126"/>
      <c r="C57" s="126"/>
      <c r="D57" s="126"/>
      <c r="E57" s="126"/>
      <c r="F57" s="126"/>
      <c r="G57" s="126"/>
      <c r="H57" s="126"/>
    </row>
    <row r="58" spans="1:8" x14ac:dyDescent="0.25">
      <c r="A58" s="126"/>
      <c r="B58" s="126"/>
      <c r="C58" s="126"/>
      <c r="D58" s="126"/>
      <c r="E58" s="126"/>
      <c r="F58" s="126"/>
      <c r="G58" s="126"/>
      <c r="H58" s="126"/>
    </row>
    <row r="59" spans="1:8" x14ac:dyDescent="0.25">
      <c r="A59" s="126"/>
      <c r="B59" s="126"/>
      <c r="C59" s="126"/>
      <c r="D59" s="126"/>
      <c r="E59" s="126"/>
      <c r="F59" s="126"/>
      <c r="G59" s="126"/>
      <c r="H59" s="126"/>
    </row>
    <row r="60" spans="1:8" x14ac:dyDescent="0.25">
      <c r="A60" s="126"/>
      <c r="B60" s="126"/>
      <c r="C60" s="126"/>
      <c r="D60" s="126"/>
      <c r="E60" s="126"/>
      <c r="F60" s="126"/>
      <c r="G60" s="126"/>
      <c r="H60" s="126"/>
    </row>
    <row r="61" spans="1:8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x14ac:dyDescent="0.25">
      <c r="A63" s="126"/>
      <c r="B63" s="126"/>
      <c r="C63" s="126"/>
      <c r="D63" s="126"/>
      <c r="E63" s="126"/>
      <c r="F63" s="126"/>
      <c r="G63" s="126"/>
      <c r="H63" s="126"/>
    </row>
    <row r="64" spans="1:8" x14ac:dyDescent="0.25">
      <c r="A64" s="126"/>
      <c r="B64" s="126"/>
      <c r="C64" s="126"/>
      <c r="D64" s="126"/>
      <c r="E64" s="126"/>
      <c r="F64" s="126"/>
      <c r="G64" s="126"/>
      <c r="H64" s="126"/>
    </row>
    <row r="65" spans="1:8" x14ac:dyDescent="0.25">
      <c r="A65" s="126"/>
      <c r="B65" s="126"/>
      <c r="C65" s="126"/>
      <c r="D65" s="126"/>
      <c r="E65" s="126"/>
      <c r="F65" s="126"/>
      <c r="G65" s="126"/>
      <c r="H65" s="126"/>
    </row>
    <row r="66" spans="1:8" x14ac:dyDescent="0.25">
      <c r="A66" s="126"/>
      <c r="B66" s="126"/>
      <c r="C66" s="126"/>
      <c r="D66" s="126"/>
      <c r="E66" s="126"/>
      <c r="F66" s="126"/>
      <c r="G66" s="126"/>
      <c r="H66" s="126"/>
    </row>
    <row r="67" spans="1:8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  <row r="69" spans="1:8" x14ac:dyDescent="0.25">
      <c r="A69" s="126"/>
      <c r="B69" s="126"/>
      <c r="C69" s="126"/>
      <c r="D69" s="126"/>
      <c r="E69" s="126"/>
      <c r="F69" s="126"/>
      <c r="G69" s="126"/>
      <c r="H69" s="126"/>
    </row>
    <row r="70" spans="1:8" x14ac:dyDescent="0.25">
      <c r="A70" s="126"/>
      <c r="B70" s="126"/>
      <c r="C70" s="126"/>
      <c r="D70" s="126"/>
      <c r="E70" s="126"/>
      <c r="F70" s="126"/>
      <c r="G70" s="126"/>
      <c r="H70" s="126"/>
    </row>
    <row r="71" spans="1:8" x14ac:dyDescent="0.25">
      <c r="A71" s="126"/>
      <c r="B71" s="126"/>
      <c r="C71" s="126"/>
      <c r="D71" s="126"/>
      <c r="E71" s="126"/>
      <c r="F71" s="126"/>
      <c r="G71" s="126"/>
      <c r="H71" s="126"/>
    </row>
  </sheetData>
  <mergeCells count="103">
    <mergeCell ref="A29:T29"/>
    <mergeCell ref="J27:J28"/>
    <mergeCell ref="K27:K28"/>
    <mergeCell ref="L27:L28"/>
    <mergeCell ref="M27:M28"/>
    <mergeCell ref="N27:N28"/>
    <mergeCell ref="O27:O28"/>
    <mergeCell ref="A30:A31"/>
    <mergeCell ref="B30:B31"/>
    <mergeCell ref="C30:C31"/>
    <mergeCell ref="D30:D31"/>
    <mergeCell ref="E30:E31"/>
    <mergeCell ref="F30:F31"/>
    <mergeCell ref="P27:P28"/>
    <mergeCell ref="Q27:Q28"/>
    <mergeCell ref="R27:R28"/>
    <mergeCell ref="A25:T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S27:S28"/>
    <mergeCell ref="T27:T28"/>
    <mergeCell ref="A18:A21"/>
    <mergeCell ref="B18:B21"/>
    <mergeCell ref="C19:C20"/>
    <mergeCell ref="D19:D20"/>
    <mergeCell ref="F19:F20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14:A17"/>
    <mergeCell ref="B14:B17"/>
    <mergeCell ref="C14:C17"/>
    <mergeCell ref="D14:D17"/>
    <mergeCell ref="E14:E15"/>
    <mergeCell ref="F14:F17"/>
    <mergeCell ref="G14:G15"/>
    <mergeCell ref="H14:H15"/>
    <mergeCell ref="S10:S11"/>
    <mergeCell ref="T10:T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3"/>
    <mergeCell ref="B10:B13"/>
    <mergeCell ref="C10:C12"/>
    <mergeCell ref="D10:D12"/>
    <mergeCell ref="E10:E11"/>
    <mergeCell ref="F10:F12"/>
    <mergeCell ref="F5:F6"/>
    <mergeCell ref="B8:B9"/>
    <mergeCell ref="C8:C9"/>
    <mergeCell ref="D8:D9"/>
    <mergeCell ref="F8:F9"/>
    <mergeCell ref="A5:A9"/>
    <mergeCell ref="B5:B6"/>
    <mergeCell ref="C5:C6"/>
    <mergeCell ref="D5:D6"/>
    <mergeCell ref="P2:P3"/>
    <mergeCell ref="Q2:Q3"/>
    <mergeCell ref="R2:R3"/>
    <mergeCell ref="S2:S3"/>
    <mergeCell ref="T2:T3"/>
    <mergeCell ref="J2:J3"/>
    <mergeCell ref="K2:K3"/>
    <mergeCell ref="L2:L3"/>
    <mergeCell ref="M2:M3"/>
    <mergeCell ref="N2:N3"/>
    <mergeCell ref="O2:O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6"/>
  <sheetViews>
    <sheetView workbookViewId="0">
      <selection activeCell="F14" sqref="F14:F24"/>
    </sheetView>
  </sheetViews>
  <sheetFormatPr defaultRowHeight="15" x14ac:dyDescent="0.25"/>
  <sheetData>
    <row r="4" spans="2:7" ht="15.75" x14ac:dyDescent="0.25">
      <c r="B4" s="143">
        <v>3</v>
      </c>
      <c r="C4" s="4" t="s">
        <v>16</v>
      </c>
      <c r="D4" s="5">
        <v>20</v>
      </c>
      <c r="E4" s="5">
        <v>20</v>
      </c>
      <c r="F4" s="165">
        <v>20</v>
      </c>
      <c r="G4" s="131"/>
    </row>
    <row r="5" spans="2:7" ht="15.75" x14ac:dyDescent="0.25">
      <c r="B5" s="151">
        <v>3</v>
      </c>
      <c r="C5" s="7" t="s">
        <v>18</v>
      </c>
      <c r="D5" s="13">
        <v>23</v>
      </c>
      <c r="E5" s="13">
        <v>23</v>
      </c>
      <c r="F5" s="166">
        <v>22</v>
      </c>
      <c r="G5" s="67"/>
    </row>
    <row r="6" spans="2:7" ht="15.75" x14ac:dyDescent="0.25">
      <c r="B6" s="151">
        <v>3</v>
      </c>
      <c r="C6" s="14" t="s">
        <v>19</v>
      </c>
      <c r="D6" s="13">
        <v>20</v>
      </c>
      <c r="E6" s="13">
        <v>19</v>
      </c>
      <c r="F6" s="166">
        <v>19</v>
      </c>
      <c r="G6" s="67"/>
    </row>
    <row r="7" spans="2:7" ht="15.75" x14ac:dyDescent="0.25">
      <c r="B7" s="151">
        <v>2</v>
      </c>
      <c r="C7" s="7" t="s">
        <v>20</v>
      </c>
      <c r="D7" s="13">
        <v>24</v>
      </c>
      <c r="E7" s="13">
        <v>24</v>
      </c>
      <c r="F7" s="166">
        <v>24</v>
      </c>
      <c r="G7" s="67"/>
    </row>
    <row r="8" spans="2:7" ht="15.75" x14ac:dyDescent="0.25">
      <c r="B8" s="140">
        <v>2</v>
      </c>
      <c r="C8" s="17" t="s">
        <v>21</v>
      </c>
      <c r="D8" s="13">
        <v>24</v>
      </c>
      <c r="E8" s="13">
        <v>23</v>
      </c>
      <c r="F8" s="166">
        <v>23</v>
      </c>
      <c r="G8" s="67"/>
    </row>
    <row r="9" spans="2:7" ht="15.75" x14ac:dyDescent="0.25">
      <c r="B9" s="151">
        <v>1</v>
      </c>
      <c r="C9" s="7" t="s">
        <v>22</v>
      </c>
      <c r="D9" s="25">
        <v>25</v>
      </c>
      <c r="E9" s="13">
        <v>25</v>
      </c>
      <c r="F9" s="166">
        <v>25</v>
      </c>
      <c r="G9" s="67"/>
    </row>
    <row r="10" spans="2:7" ht="15.75" x14ac:dyDescent="0.25">
      <c r="B10" s="140">
        <v>1</v>
      </c>
      <c r="C10" s="17" t="s">
        <v>23</v>
      </c>
      <c r="D10" s="26">
        <v>25</v>
      </c>
      <c r="E10" s="24">
        <v>25</v>
      </c>
      <c r="F10" s="167">
        <v>25</v>
      </c>
      <c r="G10" s="67"/>
    </row>
    <row r="11" spans="2:7" ht="15.75" x14ac:dyDescent="0.25">
      <c r="B11" s="143">
        <v>3</v>
      </c>
      <c r="C11" s="143" t="s">
        <v>39</v>
      </c>
      <c r="D11" s="51">
        <v>25</v>
      </c>
      <c r="E11" s="51">
        <v>25</v>
      </c>
      <c r="F11" s="174">
        <v>23</v>
      </c>
      <c r="G11" s="67"/>
    </row>
    <row r="12" spans="2:7" ht="15.75" x14ac:dyDescent="0.25">
      <c r="B12" s="151">
        <v>2</v>
      </c>
      <c r="C12" s="9" t="s">
        <v>138</v>
      </c>
      <c r="D12" s="13">
        <v>24</v>
      </c>
      <c r="E12" s="11">
        <v>24</v>
      </c>
      <c r="F12" s="175">
        <v>24</v>
      </c>
      <c r="G12" s="67"/>
    </row>
    <row r="13" spans="2:7" ht="16.5" thickBot="1" x14ac:dyDescent="0.3">
      <c r="B13" s="151">
        <v>1</v>
      </c>
      <c r="C13" s="9" t="s">
        <v>40</v>
      </c>
      <c r="D13" s="25">
        <v>25</v>
      </c>
      <c r="E13" s="11">
        <v>25</v>
      </c>
      <c r="F13" s="175">
        <v>25</v>
      </c>
      <c r="G13" s="67"/>
    </row>
    <row r="14" spans="2:7" ht="15.75" x14ac:dyDescent="0.25">
      <c r="B14" s="143">
        <v>4</v>
      </c>
      <c r="C14" s="57" t="s">
        <v>52</v>
      </c>
      <c r="D14" s="51">
        <v>22</v>
      </c>
      <c r="E14" s="51">
        <v>22</v>
      </c>
      <c r="F14" s="176">
        <v>22</v>
      </c>
      <c r="G14" s="67"/>
    </row>
    <row r="15" spans="2:7" ht="15.75" x14ac:dyDescent="0.25">
      <c r="B15" s="140">
        <v>1</v>
      </c>
      <c r="C15" s="58" t="s">
        <v>55</v>
      </c>
      <c r="D15" s="59">
        <v>25</v>
      </c>
      <c r="E15" s="11">
        <v>25</v>
      </c>
      <c r="F15" s="175">
        <v>25</v>
      </c>
      <c r="G15" s="67"/>
    </row>
    <row r="16" spans="2:7" ht="15.75" x14ac:dyDescent="0.25">
      <c r="B16" s="140">
        <v>2</v>
      </c>
      <c r="C16" s="58" t="s">
        <v>56</v>
      </c>
      <c r="D16" s="13">
        <v>24</v>
      </c>
      <c r="E16" s="11">
        <v>25</v>
      </c>
      <c r="F16" s="175">
        <v>25</v>
      </c>
      <c r="G16" s="67"/>
    </row>
    <row r="17" spans="1:7" ht="15.75" x14ac:dyDescent="0.25">
      <c r="B17" s="140">
        <v>3</v>
      </c>
      <c r="C17" s="58" t="s">
        <v>57</v>
      </c>
      <c r="D17" s="22">
        <v>23</v>
      </c>
      <c r="E17" s="22">
        <v>22</v>
      </c>
      <c r="F17" s="177">
        <v>23</v>
      </c>
      <c r="G17" s="67"/>
    </row>
    <row r="18" spans="1:7" ht="15.75" x14ac:dyDescent="0.25">
      <c r="B18" s="154">
        <v>1</v>
      </c>
      <c r="C18" s="13" t="s">
        <v>70</v>
      </c>
      <c r="D18" s="25">
        <v>25</v>
      </c>
      <c r="E18" s="11">
        <v>25</v>
      </c>
      <c r="F18" s="175">
        <v>25</v>
      </c>
      <c r="G18" s="67"/>
    </row>
    <row r="19" spans="1:7" ht="15.75" x14ac:dyDescent="0.25">
      <c r="B19" s="61">
        <v>2</v>
      </c>
      <c r="C19" s="10" t="s">
        <v>71</v>
      </c>
      <c r="D19" s="13">
        <v>24</v>
      </c>
      <c r="E19" s="11">
        <v>24</v>
      </c>
      <c r="F19" s="175">
        <v>24</v>
      </c>
      <c r="G19" s="67"/>
    </row>
    <row r="20" spans="1:7" ht="15.75" x14ac:dyDescent="0.25">
      <c r="B20" s="141">
        <v>3</v>
      </c>
      <c r="C20" s="152" t="s">
        <v>99</v>
      </c>
      <c r="D20" s="51">
        <v>7</v>
      </c>
      <c r="E20" s="51">
        <v>7</v>
      </c>
      <c r="F20" s="174">
        <v>7</v>
      </c>
      <c r="G20" s="67"/>
    </row>
    <row r="21" spans="1:7" ht="15.75" x14ac:dyDescent="0.25">
      <c r="B21" s="151">
        <v>2</v>
      </c>
      <c r="C21" s="61" t="s">
        <v>100</v>
      </c>
      <c r="D21" s="11">
        <v>22</v>
      </c>
      <c r="E21" s="11">
        <v>20</v>
      </c>
      <c r="F21" s="175">
        <v>20</v>
      </c>
      <c r="G21" s="67"/>
    </row>
    <row r="22" spans="1:7" ht="16.5" thickBot="1" x14ac:dyDescent="0.3">
      <c r="B22" s="140">
        <v>3</v>
      </c>
      <c r="C22" s="63" t="s">
        <v>101</v>
      </c>
      <c r="D22" s="22">
        <v>14</v>
      </c>
      <c r="E22" s="22">
        <v>16</v>
      </c>
      <c r="F22" s="177">
        <v>16</v>
      </c>
      <c r="G22" s="67"/>
    </row>
    <row r="23" spans="1:7" ht="15.75" x14ac:dyDescent="0.25">
      <c r="B23" s="141">
        <v>4</v>
      </c>
      <c r="C23" s="66" t="s">
        <v>76</v>
      </c>
      <c r="D23" s="5">
        <v>21</v>
      </c>
      <c r="E23" s="51">
        <v>21</v>
      </c>
      <c r="F23" s="176">
        <v>21</v>
      </c>
      <c r="G23" s="67"/>
    </row>
    <row r="24" spans="1:7" ht="15.75" x14ac:dyDescent="0.25">
      <c r="B24" s="141">
        <v>4</v>
      </c>
      <c r="C24" s="20" t="s">
        <v>77</v>
      </c>
      <c r="D24" s="24">
        <v>22</v>
      </c>
      <c r="E24" s="22">
        <v>22</v>
      </c>
      <c r="F24" s="177">
        <v>22</v>
      </c>
      <c r="G24" s="67"/>
    </row>
    <row r="25" spans="1:7" ht="15.75" x14ac:dyDescent="0.25">
      <c r="A25" t="s">
        <v>155</v>
      </c>
      <c r="B25" s="143">
        <v>4</v>
      </c>
      <c r="C25" s="57" t="s">
        <v>107</v>
      </c>
      <c r="D25" s="51">
        <v>19</v>
      </c>
      <c r="E25" s="51">
        <v>19</v>
      </c>
      <c r="F25" s="174">
        <v>19</v>
      </c>
      <c r="G25" s="67"/>
    </row>
    <row r="26" spans="1:7" ht="15.75" x14ac:dyDescent="0.25">
      <c r="A26" t="s">
        <v>156</v>
      </c>
      <c r="B26" s="140">
        <v>3</v>
      </c>
      <c r="C26" s="58" t="s">
        <v>108</v>
      </c>
      <c r="D26" s="22">
        <v>17</v>
      </c>
      <c r="E26" s="22">
        <v>17</v>
      </c>
      <c r="F26" s="177">
        <v>17</v>
      </c>
      <c r="G26" s="67"/>
    </row>
  </sheetData>
  <autoFilter ref="A3:G2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P29" sqref="P28:P29"/>
    </sheetView>
  </sheetViews>
  <sheetFormatPr defaultRowHeight="15" x14ac:dyDescent="0.25"/>
  <sheetData>
    <row r="1" spans="1:6" ht="15.75" thickBot="1" x14ac:dyDescent="0.3"/>
    <row r="2" spans="1:6" ht="18.75" x14ac:dyDescent="0.25">
      <c r="A2" s="141" t="s">
        <v>15</v>
      </c>
      <c r="B2" s="39">
        <v>1</v>
      </c>
      <c r="C2" s="147" t="s">
        <v>31</v>
      </c>
      <c r="D2" s="42">
        <v>25</v>
      </c>
      <c r="E2" s="43">
        <v>25</v>
      </c>
      <c r="F2" s="169">
        <v>25</v>
      </c>
    </row>
    <row r="3" spans="1:6" ht="15.75" x14ac:dyDescent="0.25">
      <c r="A3" s="141" t="s">
        <v>15</v>
      </c>
      <c r="B3" s="151">
        <v>2</v>
      </c>
      <c r="C3" s="20" t="s">
        <v>32</v>
      </c>
      <c r="D3" s="11">
        <v>23</v>
      </c>
      <c r="E3" s="11">
        <v>25</v>
      </c>
      <c r="F3" s="170">
        <v>25</v>
      </c>
    </row>
    <row r="4" spans="1:6" ht="16.5" thickBot="1" x14ac:dyDescent="0.3">
      <c r="A4" s="141" t="s">
        <v>15</v>
      </c>
      <c r="B4" s="140">
        <v>3</v>
      </c>
      <c r="C4" s="20" t="s">
        <v>34</v>
      </c>
      <c r="D4" s="22">
        <v>20</v>
      </c>
      <c r="E4" s="22">
        <v>17</v>
      </c>
      <c r="F4" s="171">
        <v>17</v>
      </c>
    </row>
    <row r="5" spans="1:6" ht="15.75" x14ac:dyDescent="0.25">
      <c r="A5" s="141" t="s">
        <v>15</v>
      </c>
      <c r="B5" s="143">
        <v>4</v>
      </c>
      <c r="C5" s="57" t="s">
        <v>61</v>
      </c>
      <c r="D5" s="5">
        <v>22</v>
      </c>
      <c r="E5" s="51">
        <v>22</v>
      </c>
      <c r="F5" s="178">
        <v>22</v>
      </c>
    </row>
    <row r="6" spans="1:6" ht="15.75" x14ac:dyDescent="0.25">
      <c r="A6" s="141" t="s">
        <v>15</v>
      </c>
      <c r="B6" s="151">
        <v>3</v>
      </c>
      <c r="C6" s="151" t="s">
        <v>62</v>
      </c>
      <c r="D6" s="13">
        <v>26</v>
      </c>
      <c r="E6" s="11">
        <v>26</v>
      </c>
      <c r="F6" s="179">
        <v>25</v>
      </c>
    </row>
    <row r="7" spans="1:6" ht="15.75" x14ac:dyDescent="0.25">
      <c r="A7" s="141" t="s">
        <v>15</v>
      </c>
      <c r="B7" s="63">
        <v>2</v>
      </c>
      <c r="C7" s="63" t="s">
        <v>63</v>
      </c>
      <c r="D7" s="22">
        <v>25</v>
      </c>
      <c r="E7" s="22">
        <v>25</v>
      </c>
      <c r="F7" s="180">
        <v>25</v>
      </c>
    </row>
    <row r="8" spans="1:6" ht="16.5" thickBot="1" x14ac:dyDescent="0.3">
      <c r="A8" s="141" t="s">
        <v>15</v>
      </c>
      <c r="B8" s="63">
        <v>2</v>
      </c>
      <c r="C8" s="65" t="s">
        <v>73</v>
      </c>
      <c r="D8" s="22">
        <v>25</v>
      </c>
      <c r="E8" s="22">
        <v>24</v>
      </c>
      <c r="F8" s="180">
        <v>23</v>
      </c>
    </row>
    <row r="9" spans="1:6" ht="18.75" x14ac:dyDescent="0.25">
      <c r="A9" s="141" t="s">
        <v>15</v>
      </c>
      <c r="B9" s="74">
        <v>1</v>
      </c>
      <c r="C9" s="74" t="s">
        <v>87</v>
      </c>
      <c r="D9" s="42">
        <v>25</v>
      </c>
      <c r="E9" s="5">
        <v>25</v>
      </c>
      <c r="F9" s="182">
        <v>25</v>
      </c>
    </row>
    <row r="10" spans="1:6" ht="15.75" x14ac:dyDescent="0.25">
      <c r="A10" s="141" t="s">
        <v>15</v>
      </c>
      <c r="B10" s="269">
        <v>2</v>
      </c>
      <c r="C10" s="269" t="s">
        <v>88</v>
      </c>
      <c r="D10" s="258">
        <v>25</v>
      </c>
      <c r="E10" s="258">
        <v>25</v>
      </c>
      <c r="F10" s="300">
        <v>25</v>
      </c>
    </row>
    <row r="11" spans="1:6" ht="15.75" x14ac:dyDescent="0.25">
      <c r="A11" s="141" t="s">
        <v>15</v>
      </c>
      <c r="B11" s="270"/>
      <c r="C11" s="270"/>
      <c r="D11" s="259"/>
      <c r="E11" s="259"/>
      <c r="F11" s="301"/>
    </row>
    <row r="12" spans="1:6" ht="15.75" x14ac:dyDescent="0.25">
      <c r="A12" s="141" t="s">
        <v>15</v>
      </c>
      <c r="B12" s="151">
        <v>4</v>
      </c>
      <c r="C12" s="68" t="s">
        <v>89</v>
      </c>
      <c r="D12" s="11">
        <v>24</v>
      </c>
      <c r="E12" s="13">
        <v>21</v>
      </c>
      <c r="F12" s="183">
        <v>21</v>
      </c>
    </row>
    <row r="13" spans="1:6" ht="15.75" x14ac:dyDescent="0.25">
      <c r="A13" s="141" t="s">
        <v>15</v>
      </c>
      <c r="B13" s="140">
        <v>3</v>
      </c>
      <c r="C13" s="68" t="s">
        <v>90</v>
      </c>
      <c r="D13" s="22">
        <v>22</v>
      </c>
      <c r="E13" s="24">
        <v>21</v>
      </c>
      <c r="F13" s="184">
        <v>21</v>
      </c>
    </row>
    <row r="14" spans="1:6" ht="15.75" x14ac:dyDescent="0.25">
      <c r="A14" s="141" t="s">
        <v>15</v>
      </c>
      <c r="B14" s="141">
        <v>2</v>
      </c>
      <c r="C14" s="141" t="s">
        <v>98</v>
      </c>
      <c r="D14" s="35">
        <v>24</v>
      </c>
      <c r="E14" s="35">
        <v>22</v>
      </c>
      <c r="F14" s="185">
        <v>22</v>
      </c>
    </row>
    <row r="15" spans="1:6" x14ac:dyDescent="0.25">
      <c r="F15">
        <f>SUM(F2:F14)</f>
        <v>276</v>
      </c>
    </row>
    <row r="18" spans="1:6" ht="15.75" x14ac:dyDescent="0.25">
      <c r="A18" t="s">
        <v>155</v>
      </c>
      <c r="B18" s="61">
        <v>4</v>
      </c>
      <c r="C18" s="61" t="s">
        <v>130</v>
      </c>
      <c r="D18" s="13">
        <v>20</v>
      </c>
      <c r="E18" s="11">
        <v>20</v>
      </c>
      <c r="F18" s="179">
        <v>20</v>
      </c>
    </row>
    <row r="19" spans="1:6" ht="15.75" x14ac:dyDescent="0.25">
      <c r="A19" t="s">
        <v>155</v>
      </c>
      <c r="B19" s="61">
        <v>3</v>
      </c>
      <c r="C19" s="61" t="s">
        <v>131</v>
      </c>
      <c r="D19" s="13">
        <v>9</v>
      </c>
      <c r="E19" s="11">
        <v>9</v>
      </c>
      <c r="F19" s="179">
        <v>8</v>
      </c>
    </row>
    <row r="20" spans="1:6" ht="15.75" x14ac:dyDescent="0.25">
      <c r="A20" s="141" t="s">
        <v>155</v>
      </c>
      <c r="B20" s="63">
        <v>1</v>
      </c>
      <c r="C20" s="156" t="s">
        <v>132</v>
      </c>
      <c r="D20" s="10">
        <v>17</v>
      </c>
      <c r="E20" s="11">
        <v>15</v>
      </c>
      <c r="F20" s="179">
        <v>12</v>
      </c>
    </row>
    <row r="21" spans="1:6" ht="15.75" x14ac:dyDescent="0.25">
      <c r="A21" s="141" t="s">
        <v>15</v>
      </c>
      <c r="B21" s="9">
        <v>1</v>
      </c>
      <c r="C21" s="157" t="s">
        <v>134</v>
      </c>
      <c r="D21" s="11">
        <v>25</v>
      </c>
      <c r="E21" s="11">
        <v>25</v>
      </c>
      <c r="F21" s="179">
        <v>25</v>
      </c>
    </row>
    <row r="22" spans="1:6" x14ac:dyDescent="0.25">
      <c r="F22">
        <f>SUM(F18:F21)</f>
        <v>65</v>
      </c>
    </row>
  </sheetData>
  <autoFilter ref="A17:F21"/>
  <mergeCells count="5"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2" sqref="F12:F17"/>
    </sheetView>
  </sheetViews>
  <sheetFormatPr defaultRowHeight="15" x14ac:dyDescent="0.25"/>
  <sheetData>
    <row r="1" spans="2:6" ht="15.75" thickBot="1" x14ac:dyDescent="0.3"/>
    <row r="2" spans="2:6" ht="15.75" x14ac:dyDescent="0.25">
      <c r="B2" s="140">
        <v>3</v>
      </c>
      <c r="C2" s="14" t="s">
        <v>27</v>
      </c>
      <c r="D2" s="35">
        <v>22</v>
      </c>
      <c r="E2" s="35">
        <v>22</v>
      </c>
      <c r="F2" s="168">
        <v>22</v>
      </c>
    </row>
    <row r="3" spans="2:6" ht="15.75" x14ac:dyDescent="0.25">
      <c r="B3" s="151">
        <v>3</v>
      </c>
      <c r="C3" s="151" t="s">
        <v>43</v>
      </c>
      <c r="D3" s="13">
        <v>25</v>
      </c>
      <c r="E3" s="11">
        <v>25</v>
      </c>
      <c r="F3" s="172">
        <v>25</v>
      </c>
    </row>
    <row r="4" spans="2:6" ht="15.75" x14ac:dyDescent="0.25">
      <c r="B4" s="151">
        <v>1</v>
      </c>
      <c r="C4" s="151" t="s">
        <v>44</v>
      </c>
      <c r="D4" s="25">
        <v>25</v>
      </c>
      <c r="E4" s="11">
        <v>25</v>
      </c>
      <c r="F4" s="172">
        <v>25</v>
      </c>
    </row>
    <row r="5" spans="2:6" ht="15.75" x14ac:dyDescent="0.25">
      <c r="B5" s="151">
        <v>2</v>
      </c>
      <c r="C5" s="151" t="s">
        <v>46</v>
      </c>
      <c r="D5" s="11">
        <v>25</v>
      </c>
      <c r="E5" s="11">
        <v>25</v>
      </c>
      <c r="F5" s="172">
        <v>25</v>
      </c>
    </row>
    <row r="6" spans="2:6" ht="15.75" x14ac:dyDescent="0.25">
      <c r="B6" s="151">
        <v>2</v>
      </c>
      <c r="C6" s="151" t="s">
        <v>48</v>
      </c>
      <c r="D6" s="13">
        <v>23</v>
      </c>
      <c r="E6" s="11">
        <v>25</v>
      </c>
      <c r="F6" s="172">
        <v>25</v>
      </c>
    </row>
    <row r="7" spans="2:6" ht="16.5" thickBot="1" x14ac:dyDescent="0.3">
      <c r="B7" s="140">
        <v>3</v>
      </c>
      <c r="C7" s="140" t="s">
        <v>49</v>
      </c>
      <c r="D7" s="22">
        <v>25</v>
      </c>
      <c r="E7" s="22">
        <v>25</v>
      </c>
      <c r="F7" s="173">
        <v>25</v>
      </c>
    </row>
    <row r="8" spans="2:6" x14ac:dyDescent="0.25">
      <c r="B8" s="282">
        <v>3</v>
      </c>
      <c r="C8" s="283" t="s">
        <v>66</v>
      </c>
      <c r="D8" s="267">
        <v>23</v>
      </c>
      <c r="E8" s="267">
        <v>23</v>
      </c>
      <c r="F8" s="302">
        <v>21</v>
      </c>
    </row>
    <row r="9" spans="2:6" x14ac:dyDescent="0.25">
      <c r="B9" s="270"/>
      <c r="C9" s="284"/>
      <c r="D9" s="268"/>
      <c r="E9" s="268"/>
      <c r="F9" s="303"/>
    </row>
    <row r="10" spans="2:6" ht="15.75" x14ac:dyDescent="0.25">
      <c r="B10" s="63">
        <v>2</v>
      </c>
      <c r="C10" s="15" t="s">
        <v>67</v>
      </c>
      <c r="D10" s="22">
        <v>25</v>
      </c>
      <c r="E10" s="11">
        <v>25</v>
      </c>
      <c r="F10" s="172">
        <v>24</v>
      </c>
    </row>
    <row r="11" spans="2:6" ht="16.5" thickBot="1" x14ac:dyDescent="0.3">
      <c r="B11" s="154">
        <v>1</v>
      </c>
      <c r="C11" s="154" t="s">
        <v>68</v>
      </c>
      <c r="D11" s="25">
        <v>25</v>
      </c>
      <c r="E11" s="11">
        <v>25</v>
      </c>
      <c r="F11" s="172">
        <v>25</v>
      </c>
    </row>
    <row r="12" spans="2:6" x14ac:dyDescent="0.25">
      <c r="B12" s="283">
        <v>4</v>
      </c>
      <c r="C12" s="282">
        <v>472</v>
      </c>
      <c r="D12" s="267">
        <v>16</v>
      </c>
      <c r="E12" s="267">
        <v>16</v>
      </c>
      <c r="F12" s="302">
        <v>16</v>
      </c>
    </row>
    <row r="13" spans="2:6" x14ac:dyDescent="0.25">
      <c r="B13" s="284"/>
      <c r="C13" s="270"/>
      <c r="D13" s="268"/>
      <c r="E13" s="268"/>
      <c r="F13" s="303"/>
    </row>
    <row r="14" spans="2:6" ht="15.75" x14ac:dyDescent="0.25">
      <c r="B14" s="18">
        <v>3</v>
      </c>
      <c r="C14" s="68" t="s">
        <v>79</v>
      </c>
      <c r="D14" s="11">
        <v>21</v>
      </c>
      <c r="E14" s="11">
        <v>19</v>
      </c>
      <c r="F14" s="172">
        <v>19</v>
      </c>
    </row>
    <row r="15" spans="2:6" ht="16.5" thickBot="1" x14ac:dyDescent="0.3">
      <c r="B15" s="18">
        <v>2</v>
      </c>
      <c r="C15" s="65" t="s">
        <v>80</v>
      </c>
      <c r="D15" s="22">
        <v>22</v>
      </c>
      <c r="E15" s="22">
        <v>25</v>
      </c>
      <c r="F15" s="173">
        <v>25</v>
      </c>
    </row>
    <row r="16" spans="2:6" ht="18.75" x14ac:dyDescent="0.25">
      <c r="B16" s="70">
        <v>1</v>
      </c>
      <c r="C16" s="71" t="s">
        <v>83</v>
      </c>
      <c r="D16" s="42">
        <v>25</v>
      </c>
      <c r="E16" s="51">
        <v>25</v>
      </c>
      <c r="F16" s="181">
        <v>25</v>
      </c>
    </row>
    <row r="17" spans="1:6" ht="15.75" x14ac:dyDescent="0.25">
      <c r="B17" s="61">
        <v>4</v>
      </c>
      <c r="C17" s="68">
        <v>479</v>
      </c>
      <c r="D17" s="11">
        <v>20</v>
      </c>
      <c r="E17" s="11">
        <v>21</v>
      </c>
      <c r="F17" s="172">
        <v>21</v>
      </c>
    </row>
    <row r="18" spans="1:6" ht="15.75" x14ac:dyDescent="0.25">
      <c r="B18" s="61">
        <v>3</v>
      </c>
      <c r="C18" s="62" t="s">
        <v>84</v>
      </c>
      <c r="D18" s="11">
        <v>21</v>
      </c>
      <c r="E18" s="11">
        <v>19</v>
      </c>
      <c r="F18" s="172">
        <v>19</v>
      </c>
    </row>
    <row r="19" spans="1:6" ht="16.5" thickBot="1" x14ac:dyDescent="0.3">
      <c r="B19" s="63">
        <v>2</v>
      </c>
      <c r="C19" s="65" t="s">
        <v>85</v>
      </c>
      <c r="D19" s="22">
        <v>24</v>
      </c>
      <c r="E19" s="22">
        <v>25</v>
      </c>
      <c r="F19" s="173">
        <v>25</v>
      </c>
    </row>
    <row r="20" spans="1:6" ht="31.5" x14ac:dyDescent="0.25">
      <c r="B20" s="141">
        <v>2</v>
      </c>
      <c r="C20" s="141" t="s">
        <v>93</v>
      </c>
      <c r="D20" s="35">
        <v>25</v>
      </c>
      <c r="E20" s="35">
        <v>24</v>
      </c>
      <c r="F20" s="168">
        <v>24</v>
      </c>
    </row>
    <row r="21" spans="1:6" ht="15.75" x14ac:dyDescent="0.25">
      <c r="A21" t="s">
        <v>155</v>
      </c>
      <c r="B21" s="140">
        <v>3</v>
      </c>
      <c r="C21" s="19" t="s">
        <v>105</v>
      </c>
      <c r="D21" s="35">
        <v>20</v>
      </c>
      <c r="E21" s="35">
        <v>20</v>
      </c>
      <c r="F21" s="196">
        <v>20</v>
      </c>
    </row>
  </sheetData>
  <autoFilter ref="A1:F21"/>
  <mergeCells count="10">
    <mergeCell ref="B8:B9"/>
    <mergeCell ref="C8:C9"/>
    <mergeCell ref="D8:D9"/>
    <mergeCell ref="E8:E9"/>
    <mergeCell ref="F8:F9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2020-21</vt:lpstr>
      <vt:lpstr>о.к.</vt:lpstr>
      <vt:lpstr>окт</vt:lpstr>
      <vt:lpstr>1м</vt:lpstr>
      <vt:lpstr>о.к.1</vt:lpstr>
      <vt:lpstr>окт1</vt:lpstr>
      <vt:lpstr>1м1</vt:lpstr>
    </vt:vector>
  </TitlesOfParts>
  <Company>ГАПОУ СО КУТТС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Боброва Л. Ф.</cp:lastModifiedBy>
  <cp:lastPrinted>2020-11-13T07:57:38Z</cp:lastPrinted>
  <dcterms:created xsi:type="dcterms:W3CDTF">2020-11-09T04:18:27Z</dcterms:created>
  <dcterms:modified xsi:type="dcterms:W3CDTF">2021-04-30T08:01:37Z</dcterms:modified>
</cp:coreProperties>
</file>